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90" yWindow="555" windowWidth="19815" windowHeight="7365" activeTab="1"/>
  </bookViews>
  <sheets>
    <sheet name="DN trung tuyen" sheetId="7" r:id="rId1"/>
    <sheet name="Giay gioi thieu" sheetId="9" r:id="rId2"/>
    <sheet name="Sheet1" sheetId="8" r:id="rId3"/>
  </sheets>
  <definedNames>
    <definedName name="_xlnm.Print_Titles" localSheetId="0">'DN trung tuyen'!$7:$10</definedName>
    <definedName name="_xlnm.Print_Titles" localSheetId="1">'Giay gioi thieu'!$7:$10</definedName>
  </definedNames>
  <calcPr calcId="144525"/>
</workbook>
</file>

<file path=xl/calcChain.xml><?xml version="1.0" encoding="utf-8"?>
<calcChain xmlns="http://schemas.openxmlformats.org/spreadsheetml/2006/main">
  <c r="P19" i="9" l="1"/>
  <c r="V19" i="9" s="1"/>
  <c r="W19" i="9" s="1"/>
  <c r="I19" i="9"/>
  <c r="P18" i="9"/>
  <c r="V18" i="9" s="1"/>
  <c r="I18" i="9"/>
  <c r="P17" i="9"/>
  <c r="V17" i="9" s="1"/>
  <c r="I17" i="9"/>
  <c r="P16" i="9"/>
  <c r="V16" i="9" s="1"/>
  <c r="I16" i="9"/>
  <c r="P15" i="9"/>
  <c r="V15" i="9" s="1"/>
  <c r="W15" i="9" s="1"/>
  <c r="I15" i="9"/>
  <c r="T14" i="9"/>
  <c r="P14" i="9"/>
  <c r="I14" i="9"/>
  <c r="T13" i="9"/>
  <c r="P13" i="9"/>
  <c r="V13" i="9" s="1"/>
  <c r="I13" i="9"/>
  <c r="T12" i="9"/>
  <c r="P12" i="9"/>
  <c r="I12" i="9"/>
  <c r="T11" i="9"/>
  <c r="P11" i="9"/>
  <c r="I11" i="9"/>
  <c r="W12" i="9" l="1"/>
  <c r="V14" i="9"/>
  <c r="W14" i="9" s="1"/>
  <c r="W16" i="9"/>
  <c r="V12" i="9"/>
  <c r="W18" i="9"/>
  <c r="W17" i="9"/>
  <c r="V11" i="9"/>
  <c r="W11" i="9" s="1"/>
  <c r="W13" i="9"/>
  <c r="T14" i="7"/>
  <c r="P14" i="7"/>
  <c r="I14" i="7"/>
  <c r="P18" i="7"/>
  <c r="V18" i="7" s="1"/>
  <c r="I18" i="7"/>
  <c r="P19" i="7"/>
  <c r="V19" i="7" s="1"/>
  <c r="I19" i="7"/>
  <c r="T13" i="7"/>
  <c r="P13" i="7"/>
  <c r="I13" i="7"/>
  <c r="P15" i="7"/>
  <c r="V15" i="7" s="1"/>
  <c r="I15" i="7"/>
  <c r="P17" i="7"/>
  <c r="V17" i="7" s="1"/>
  <c r="I17" i="7"/>
  <c r="T11" i="7"/>
  <c r="P11" i="7"/>
  <c r="I11" i="7"/>
  <c r="T12" i="7"/>
  <c r="P12" i="7"/>
  <c r="I12" i="7"/>
  <c r="P16" i="7"/>
  <c r="V16" i="7" s="1"/>
  <c r="I16" i="7"/>
  <c r="V11" i="7" l="1"/>
  <c r="W11" i="7" s="1"/>
  <c r="V14" i="7"/>
  <c r="W14" i="7" s="1"/>
  <c r="W19" i="7"/>
  <c r="V12" i="7"/>
  <c r="W12" i="7" s="1"/>
  <c r="W17" i="7"/>
  <c r="V13" i="7"/>
  <c r="W13" i="7" s="1"/>
  <c r="W18" i="7"/>
  <c r="W15" i="7"/>
  <c r="W16" i="7"/>
</calcChain>
</file>

<file path=xl/sharedStrings.xml><?xml version="1.0" encoding="utf-8"?>
<sst xmlns="http://schemas.openxmlformats.org/spreadsheetml/2006/main" count="402" uniqueCount="165">
  <si>
    <t>CC Tin học</t>
  </si>
  <si>
    <t>1</t>
  </si>
  <si>
    <t>2/12/1988</t>
  </si>
  <si>
    <t>A</t>
  </si>
  <si>
    <t>B</t>
  </si>
  <si>
    <t>2</t>
  </si>
  <si>
    <t>13/4/1989</t>
  </si>
  <si>
    <t>3</t>
  </si>
  <si>
    <t>4</t>
  </si>
  <si>
    <t>5/12/1977</t>
  </si>
  <si>
    <t>5</t>
  </si>
  <si>
    <t>6</t>
  </si>
  <si>
    <t>Xây dựng</t>
  </si>
  <si>
    <t>7</t>
  </si>
  <si>
    <t>20/12/1985</t>
  </si>
  <si>
    <t>8</t>
  </si>
  <si>
    <t>10</t>
  </si>
  <si>
    <t>Nhân viên văn thư, lưu trữ</t>
  </si>
  <si>
    <t>11</t>
  </si>
  <si>
    <t>16/5/1988</t>
  </si>
  <si>
    <t>12</t>
  </si>
  <si>
    <t>Nhân viên Hành chính - Văn phòng</t>
  </si>
  <si>
    <t>19/5/1988</t>
  </si>
  <si>
    <t>13</t>
  </si>
  <si>
    <t>14/8/1984</t>
  </si>
  <si>
    <t>14</t>
  </si>
  <si>
    <t>2/9/1985</t>
  </si>
  <si>
    <t>15</t>
  </si>
  <si>
    <t>16</t>
  </si>
  <si>
    <t>4/11/1994</t>
  </si>
  <si>
    <t>17</t>
  </si>
  <si>
    <t>18</t>
  </si>
  <si>
    <t>LTT_1159</t>
  </si>
  <si>
    <t>Cao Văn Tuấn</t>
  </si>
  <si>
    <t>Trần Nam Anh</t>
  </si>
  <si>
    <t>Nguyễn Thanh Giang</t>
  </si>
  <si>
    <t>Phạm Quang Vũ</t>
  </si>
  <si>
    <t>Nguyễn Thị Vân</t>
  </si>
  <si>
    <t>Thái Thị My Sa</t>
  </si>
  <si>
    <t>Nguyễn Cao Thắng</t>
  </si>
  <si>
    <t>Lưu Hoàng Hải Yến</t>
  </si>
  <si>
    <t>Lê Hửu Nhân</t>
  </si>
  <si>
    <t>LTT_1153</t>
  </si>
  <si>
    <t>LTT_1157</t>
  </si>
  <si>
    <t>LTT_1110</t>
  </si>
  <si>
    <t>LTT_1152</t>
  </si>
  <si>
    <t>LTT_1151</t>
  </si>
  <si>
    <t>LTT_1149</t>
  </si>
  <si>
    <t>LTT_1148</t>
  </si>
  <si>
    <t>LTT_1146</t>
  </si>
  <si>
    <t>TT</t>
  </si>
  <si>
    <t>CC nghiệp vụ</t>
  </si>
  <si>
    <t>BD nghiệp vụ sư phạm</t>
  </si>
  <si>
    <t>ĐH</t>
  </si>
  <si>
    <t>CC Anh văn</t>
  </si>
  <si>
    <t>Sư phạm dạy nghề</t>
  </si>
  <si>
    <t xml:space="preserve">B1 </t>
  </si>
  <si>
    <t>C</t>
  </si>
  <si>
    <t>BD ngạch Chuyên viên</t>
  </si>
  <si>
    <t xml:space="preserve">A2 </t>
  </si>
  <si>
    <t>Cơ khí</t>
  </si>
  <si>
    <t>Điện - Điện tử</t>
  </si>
  <si>
    <t>01</t>
  </si>
  <si>
    <t>02</t>
  </si>
  <si>
    <t>03</t>
  </si>
  <si>
    <t>04</t>
  </si>
  <si>
    <t>05</t>
  </si>
  <si>
    <t>06</t>
  </si>
  <si>
    <t>07</t>
  </si>
  <si>
    <t>08</t>
  </si>
  <si>
    <t>09</t>
  </si>
  <si>
    <t>THÀNH PHỐ HỒ CHÍ MINH</t>
  </si>
  <si>
    <t>TRƯỜNG CAO ĐẲNG LÝ TỰ TRỌNG</t>
  </si>
  <si>
    <t>Trình độ chuyên môn cao nhất</t>
  </si>
  <si>
    <t>Độc lập - Tự do - Hạnh phúc</t>
  </si>
  <si>
    <t xml:space="preserve">Thạc sĩ - 
Kỹ thuật Điện </t>
  </si>
  <si>
    <t>Kỹ sư - 
Công nghệ kỹ thuật Điện, Điện tử</t>
  </si>
  <si>
    <t xml:space="preserve">Kỹ sư - 
Kinh tế xây dựng </t>
  </si>
  <si>
    <t>Cao đẳng - 
Văn thư Lưu trữ</t>
  </si>
  <si>
    <t xml:space="preserve">Kỹ sư - 
Công nghệ kỹ thuật điện tử, truyền thông </t>
  </si>
  <si>
    <t>Cử nhân - 
Sư phạm Tin học</t>
  </si>
  <si>
    <t>Cử nhân - 
Kế toán</t>
  </si>
  <si>
    <t xml:space="preserve">Thạc sĩ - 
Kỹ thuật cơ khí </t>
  </si>
  <si>
    <t>Giám khảo 1</t>
  </si>
  <si>
    <t>Giám khảo 2</t>
  </si>
  <si>
    <t>Giám khảo 3</t>
  </si>
  <si>
    <t>Giám khảo 4</t>
  </si>
  <si>
    <t>Giám khảo 5</t>
  </si>
  <si>
    <t>Họ và tên</t>
  </si>
  <si>
    <t>Ngày
sinh</t>
  </si>
  <si>
    <t>Ngành / Môn
dự tuyển</t>
  </si>
  <si>
    <t>9</t>
  </si>
  <si>
    <t>19</t>
  </si>
  <si>
    <t>20</t>
  </si>
  <si>
    <t>21</t>
  </si>
  <si>
    <t>22</t>
  </si>
  <si>
    <t>23</t>
  </si>
  <si>
    <t>CỘNG HÒA XÃ HỘI CHỦ NGHĨA VIỆT NAM</t>
  </si>
  <si>
    <t>SỞ GIÁO DỤC VÀ ĐÀO TẠO TPHCM</t>
  </si>
  <si>
    <t>HIỆU TRƯỞNG</t>
  </si>
  <si>
    <t>Phạm Hữu Lộc</t>
  </si>
  <si>
    <r>
      <t xml:space="preserve">Điểm TB
</t>
    </r>
    <r>
      <rPr>
        <sz val="11"/>
        <rFont val="Times New Roman"/>
        <family val="1"/>
      </rPr>
      <t>(11+12+13+14+15)/5</t>
    </r>
  </si>
  <si>
    <r>
      <t xml:space="preserve">Điểm TB
</t>
    </r>
    <r>
      <rPr>
        <sz val="11"/>
        <rFont val="Times New Roman"/>
        <family val="1"/>
      </rPr>
      <t>(17+18+19)/3</t>
    </r>
  </si>
  <si>
    <t>DANH SÁCH ỨNG VIÊN ĐỀ NGHỊ CÔNG NHẬN KẾT QUẢ TRÚNG TUYỂN VIÊN CHỨC (ĐỢT 2) 
NĂM HỌC 2017 - 2018</t>
  </si>
  <si>
    <t>Column1</t>
  </si>
  <si>
    <t>Column2</t>
  </si>
  <si>
    <t>Column3</t>
  </si>
  <si>
    <t>Column4</t>
  </si>
  <si>
    <t xml:space="preserve">Điểm học tập + tốt nghiệp </t>
  </si>
  <si>
    <t>Điểm phỏng vấn + Thực hành</t>
  </si>
  <si>
    <t>TỔNG ĐIỂM</t>
  </si>
  <si>
    <t>Chức danh nghề nghiệp đề nghị tuyển dụng</t>
  </si>
  <si>
    <t>Tên CDNN</t>
  </si>
  <si>
    <t>Mã số</t>
  </si>
  <si>
    <t>Ngày nhận nhiệm sở</t>
  </si>
  <si>
    <t xml:space="preserve">Bậc </t>
  </si>
  <si>
    <t>Hệ số</t>
  </si>
  <si>
    <t>Giảng viên (hạng III)</t>
  </si>
  <si>
    <t>V.07.01.03</t>
  </si>
  <si>
    <t>Column5</t>
  </si>
  <si>
    <t>Column6</t>
  </si>
  <si>
    <t>Column7</t>
  </si>
  <si>
    <t>Lưu trữ viên (hạng III)</t>
  </si>
  <si>
    <t>V.01.02.02</t>
  </si>
  <si>
    <t>2,10</t>
  </si>
  <si>
    <t>Kỹ sư (hạng III)</t>
  </si>
  <si>
    <t>V.05.02.07</t>
  </si>
  <si>
    <t>Chuyên viên</t>
  </si>
  <si>
    <t>01.003</t>
  </si>
  <si>
    <t>Column8</t>
  </si>
  <si>
    <t>01/4/2018</t>
  </si>
  <si>
    <t>KIÊM CHỦ TỊCH HỘI ĐỒNG 
XÉT TUYỂN VIÊN CHỨC</t>
  </si>
  <si>
    <t>TPHCM, ngày 06 tháng 3 năm 2018</t>
  </si>
  <si>
    <r>
      <rPr>
        <b/>
        <sz val="12"/>
        <color rgb="FF000000"/>
        <rFont val="Times New Roman"/>
        <family val="1"/>
      </rPr>
      <t>Lưu ý:</t>
    </r>
    <r>
      <rPr>
        <sz val="12"/>
        <color rgb="FF000000"/>
        <rFont val="Times New Roman"/>
        <family val="1"/>
      </rPr>
      <t xml:space="preserve">
         - Đề nghị các ứng viên có tên trong danh sách: Đúng 08 giờ 00 ngày 26/3/2018 có mặt tại Trường Cao đẳng Lý Tự Trọng Thành phố Hồ Chí Minh (phòng Tổ chức - Hành chính - Tổng hợp) để nhận giấy giới thiệu về đơn vị được phân công công tác. 
         - Nếu ứng viên không có mặt đúng thời gian quy định xem như tự ý bỏ việc, nhà trường sẽ báo cáo Sở Giáo dục và Đào tạo về việc ứng viên không đến trình diện nhiệm sở, đồng thời hủy kết quả tuyển dụng viên chức (đợt 2) năm học 2017 - 2018.</t>
    </r>
  </si>
  <si>
    <t>Ông Châu Văn Bảo</t>
  </si>
  <si>
    <t>Column9</t>
  </si>
  <si>
    <t>Column10</t>
  </si>
  <si>
    <t>khoa Công nghệ Điện - Điện tử</t>
  </si>
  <si>
    <t>Ông Chung Trần Thế Vinh</t>
  </si>
  <si>
    <t>khoa Công nghệ Cơ khí</t>
  </si>
  <si>
    <t>phòng Tổ chức - Hành chính - Tổng hợp</t>
  </si>
  <si>
    <t>Ông Lê Xuân Thiện</t>
  </si>
  <si>
    <t>Ông Nguyễn Kính</t>
  </si>
  <si>
    <t>phòng Kế hoạch - Tài chính</t>
  </si>
  <si>
    <t>Ông</t>
  </si>
  <si>
    <t>Bà</t>
  </si>
  <si>
    <t>Ông Lê Quang Liêm</t>
  </si>
  <si>
    <t>phòng Quản trị - Dịch vụ</t>
  </si>
  <si>
    <t>Ông Hồ Văn Sĩ</t>
  </si>
  <si>
    <t>phòng Tuyển sinh - Đào tạo</t>
  </si>
  <si>
    <t>Column11</t>
  </si>
  <si>
    <t>Phụ trách</t>
  </si>
  <si>
    <t>Column12</t>
  </si>
  <si>
    <t>Trưởng</t>
  </si>
  <si>
    <t>Column13</t>
  </si>
  <si>
    <t>Column14</t>
  </si>
  <si>
    <t>Column15</t>
  </si>
  <si>
    <t>Column16</t>
  </si>
  <si>
    <t>Đơn vị</t>
  </si>
  <si>
    <t>Số</t>
  </si>
  <si>
    <t>Ngày</t>
  </si>
  <si>
    <t>tháng</t>
  </si>
  <si>
    <t>năm</t>
  </si>
  <si>
    <t>Trưởng đơn vị</t>
  </si>
  <si>
    <t>Đơn vị nhận công tác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</si>
</sst>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22" x14ac:knownFonts="1">
    <font>
      <sz val="11"/>
      <color rgb="FF000000"/>
      <name val="Calibri"/>
      <family val="2"/>
    </font>
    <font>
      <sz val="12"/>
      <color rgb="FF000000"/>
      <name val="Times New Roman"/>
      <family val="1"/>
    </font>
    <font>
      <b/>
      <sz val="14"/>
      <color rgb="FF000000"/>
      <name val="Times New Roman"/>
      <family val="1"/>
    </font>
    <font>
      <b/>
      <sz val="12"/>
      <color rgb="FF000000"/>
      <name val="Times New Roman"/>
      <family val="1"/>
    </font>
    <font>
      <b/>
      <sz val="13"/>
      <color rgb="FF000000"/>
      <name val="Times New Roman"/>
      <family val="1"/>
    </font>
    <font>
      <sz val="12"/>
      <color theme="1"/>
      <name val="Times New Roman"/>
      <family val="1"/>
    </font>
    <font>
      <sz val="14"/>
      <color rgb="FF000000"/>
      <name val="Times New Roman"/>
      <family val="1"/>
    </font>
    <font>
      <sz val="12"/>
      <name val="Times New Roman"/>
      <family val="1"/>
    </font>
    <font>
      <b/>
      <i/>
      <sz val="10"/>
      <name val="Times New Roman"/>
      <family val="1"/>
    </font>
    <font>
      <sz val="12"/>
      <color rgb="FFFF0000"/>
      <name val="Times New Roman"/>
      <family val="1"/>
    </font>
    <font>
      <sz val="11"/>
      <color rgb="FF000000"/>
      <name val="Calibri"/>
      <family val="2"/>
    </font>
    <font>
      <b/>
      <sz val="13"/>
      <name val="Times New Roman"/>
      <family val="1"/>
    </font>
    <font>
      <sz val="13"/>
      <color rgb="FF000000"/>
      <name val="Times New Roman"/>
      <family val="1"/>
    </font>
    <font>
      <sz val="11"/>
      <name val="Times New Roman"/>
      <family val="1"/>
    </font>
    <font>
      <b/>
      <sz val="14"/>
      <name val="Times New Roman"/>
      <family val="1"/>
    </font>
    <font>
      <b/>
      <sz val="12"/>
      <name val="Times New Roman"/>
      <family val="1"/>
    </font>
    <font>
      <sz val="14"/>
      <name val="Times New Roman"/>
      <family val="1"/>
    </font>
    <font>
      <sz val="13"/>
      <color rgb="FF000000"/>
      <name val="Times New Roman"/>
      <family val="1"/>
    </font>
    <font>
      <sz val="12"/>
      <color rgb="FF000000"/>
      <name val="Times New Roman"/>
      <family val="1"/>
    </font>
    <font>
      <sz val="13"/>
      <name val="Times New Roman"/>
      <family val="1"/>
    </font>
    <font>
      <sz val="12"/>
      <color rgb="FF000000"/>
      <name val="Times New Roman"/>
      <family val="1"/>
    </font>
    <font>
      <sz val="13"/>
      <color rgb="FF000000"/>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applyNumberFormat="0" applyBorder="0" applyAlignment="0"/>
    <xf numFmtId="43" fontId="10" fillId="0" borderId="0" applyFont="0" applyFill="0" applyBorder="0" applyAlignment="0" applyProtection="0"/>
  </cellStyleXfs>
  <cellXfs count="108">
    <xf numFmtId="0" fontId="0" fillId="0" borderId="0" xfId="0" applyFill="1" applyProtection="1"/>
    <xf numFmtId="0" fontId="1" fillId="0" borderId="0" xfId="0" applyFont="1" applyFill="1" applyAlignment="1" applyProtection="1">
      <alignment vertical="center"/>
    </xf>
    <xf numFmtId="0" fontId="0" fillId="0" borderId="0" xfId="0" applyFill="1" applyAlignment="1" applyProtection="1">
      <alignment wrapText="1"/>
    </xf>
    <xf numFmtId="0" fontId="1" fillId="0" borderId="0" xfId="0" applyFont="1" applyFill="1" applyAlignment="1" applyProtection="1">
      <alignment horizontal="center" vertical="center" wrapText="1"/>
    </xf>
    <xf numFmtId="0" fontId="2" fillId="0" borderId="0" xfId="0" applyFont="1" applyFill="1" applyAlignment="1" applyProtection="1">
      <alignment vertical="center"/>
    </xf>
    <xf numFmtId="0" fontId="3" fillId="0" borderId="0" xfId="0" applyFont="1" applyFill="1" applyAlignment="1" applyProtection="1">
      <alignment vertical="center"/>
    </xf>
    <xf numFmtId="0" fontId="1" fillId="0" borderId="1" xfId="0" quotePrefix="1" applyFont="1" applyFill="1" applyBorder="1" applyAlignment="1" applyProtection="1">
      <alignment horizontal="center" vertical="center"/>
    </xf>
    <xf numFmtId="0" fontId="1" fillId="0" borderId="1" xfId="0" applyFont="1" applyFill="1" applyBorder="1" applyAlignment="1" applyProtection="1">
      <alignment vertical="center" wrapText="1"/>
    </xf>
    <xf numFmtId="0" fontId="1" fillId="0" borderId="1" xfId="0" applyFont="1" applyFill="1" applyBorder="1" applyAlignment="1" applyProtection="1">
      <alignment horizontal="center" vertical="center"/>
    </xf>
    <xf numFmtId="0" fontId="1" fillId="0" borderId="1" xfId="0" applyFont="1" applyFill="1" applyBorder="1" applyAlignment="1" applyProtection="1">
      <alignment horizontal="justify" vertical="center" wrapText="1"/>
    </xf>
    <xf numFmtId="0" fontId="6" fillId="0" borderId="0" xfId="0" applyFont="1" applyFill="1" applyProtection="1"/>
    <xf numFmtId="0" fontId="1" fillId="0" borderId="1" xfId="0" applyFont="1" applyFill="1" applyBorder="1" applyAlignment="1" applyProtection="1">
      <alignment vertical="center"/>
    </xf>
    <xf numFmtId="0" fontId="1" fillId="0" borderId="1" xfId="0" applyFont="1" applyFill="1" applyBorder="1" applyAlignment="1" applyProtection="1">
      <alignment horizontal="center" vertical="center" wrapText="1"/>
    </xf>
    <xf numFmtId="0" fontId="12" fillId="0" borderId="0" xfId="0" applyFont="1" applyFill="1" applyAlignment="1" applyProtection="1">
      <alignment vertical="center"/>
    </xf>
    <xf numFmtId="0" fontId="2" fillId="0" borderId="0" xfId="0" applyFont="1" applyFill="1" applyAlignment="1" applyProtection="1">
      <alignment horizontal="center" vertical="center"/>
    </xf>
    <xf numFmtId="0" fontId="7" fillId="0" borderId="1" xfId="0" applyFont="1" applyFill="1" applyBorder="1" applyAlignment="1" applyProtection="1">
      <alignment horizontal="center" vertical="center"/>
    </xf>
    <xf numFmtId="0" fontId="1" fillId="0" borderId="0" xfId="0" applyFont="1" applyFill="1" applyAlignment="1" applyProtection="1">
      <alignment horizontal="center" vertical="center"/>
    </xf>
    <xf numFmtId="0" fontId="2" fillId="0" borderId="0" xfId="0" applyFont="1" applyFill="1" applyAlignment="1" applyProtection="1">
      <alignment horizontal="center" wrapText="1"/>
    </xf>
    <xf numFmtId="0" fontId="3" fillId="0" borderId="0" xfId="0" applyFont="1" applyFill="1" applyAlignment="1" applyProtection="1">
      <alignment horizontal="center" vertical="center"/>
    </xf>
    <xf numFmtId="0" fontId="2" fillId="0" borderId="0" xfId="0" applyFont="1" applyFill="1" applyAlignment="1" applyProtection="1">
      <alignment horizontal="center" vertical="center" wrapText="1"/>
    </xf>
    <xf numFmtId="0" fontId="6" fillId="0" borderId="0" xfId="0" applyFont="1" applyFill="1" applyAlignment="1" applyProtection="1">
      <alignment horizontal="center"/>
    </xf>
    <xf numFmtId="0" fontId="4" fillId="0" borderId="1" xfId="0" applyFont="1" applyFill="1" applyBorder="1" applyAlignment="1" applyProtection="1">
      <alignment horizontal="center" vertical="center" wrapText="1"/>
    </xf>
    <xf numFmtId="0" fontId="14" fillId="0" borderId="0" xfId="0" applyFont="1" applyFill="1" applyAlignment="1" applyProtection="1">
      <alignment horizontal="center" wrapText="1"/>
    </xf>
    <xf numFmtId="0" fontId="7" fillId="0" borderId="0" xfId="0" applyFont="1" applyFill="1" applyAlignment="1" applyProtection="1">
      <alignment horizontal="center" vertical="center"/>
    </xf>
    <xf numFmtId="0" fontId="15" fillId="0" borderId="0" xfId="0" applyFont="1" applyFill="1" applyAlignment="1" applyProtection="1">
      <alignment horizontal="center" vertical="center"/>
    </xf>
    <xf numFmtId="0" fontId="2" fillId="0" borderId="0" xfId="0" applyFont="1" applyFill="1" applyAlignment="1" applyProtection="1">
      <alignment wrapText="1"/>
    </xf>
    <xf numFmtId="0" fontId="14" fillId="0" borderId="0" xfId="0" applyFont="1" applyFill="1" applyAlignment="1" applyProtection="1">
      <alignment horizontal="center" vertical="center"/>
    </xf>
    <xf numFmtId="0" fontId="4" fillId="0" borderId="0" xfId="0" applyFont="1" applyFill="1" applyAlignment="1" applyProtection="1">
      <alignment vertical="center"/>
    </xf>
    <xf numFmtId="0" fontId="7"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12" fillId="0" borderId="2" xfId="0" applyFont="1" applyFill="1" applyBorder="1" applyAlignment="1" applyProtection="1">
      <alignment horizontal="center" vertical="center" wrapText="1"/>
    </xf>
    <xf numFmtId="0" fontId="8" fillId="0" borderId="1" xfId="0" quotePrefix="1" applyNumberFormat="1" applyFont="1" applyFill="1" applyBorder="1" applyAlignment="1">
      <alignment horizontal="center" vertical="center"/>
    </xf>
    <xf numFmtId="0" fontId="18" fillId="0" borderId="1" xfId="0" applyFont="1" applyFill="1" applyBorder="1" applyAlignment="1" applyProtection="1">
      <alignment vertical="center"/>
    </xf>
    <xf numFmtId="0" fontId="5" fillId="0" borderId="1" xfId="0" applyFont="1" applyFill="1" applyBorder="1" applyAlignment="1">
      <alignment horizontal="center" vertical="center" wrapText="1"/>
    </xf>
    <xf numFmtId="2" fontId="7" fillId="0" borderId="1" xfId="1" applyNumberFormat="1" applyFont="1" applyFill="1" applyBorder="1" applyAlignment="1" applyProtection="1">
      <alignment horizontal="center" vertical="center"/>
    </xf>
    <xf numFmtId="2" fontId="7" fillId="0" borderId="1" xfId="0" applyNumberFormat="1" applyFont="1" applyFill="1" applyBorder="1" applyAlignment="1" applyProtection="1">
      <alignment horizontal="center" vertical="center"/>
    </xf>
    <xf numFmtId="0" fontId="15" fillId="0" borderId="1" xfId="0" applyFont="1" applyFill="1" applyBorder="1" applyAlignment="1" applyProtection="1">
      <alignment horizontal="center" vertical="center"/>
    </xf>
    <xf numFmtId="0" fontId="18" fillId="0" borderId="1" xfId="0" applyFont="1" applyFill="1" applyBorder="1" applyAlignment="1" applyProtection="1">
      <alignment horizontal="center" vertical="center"/>
    </xf>
    <xf numFmtId="14" fontId="1" fillId="0" borderId="1" xfId="0" quotePrefix="1" applyNumberFormat="1" applyFont="1" applyFill="1" applyBorder="1" applyAlignment="1" applyProtection="1">
      <alignment horizontal="center" vertical="center"/>
    </xf>
    <xf numFmtId="0" fontId="7" fillId="0" borderId="1" xfId="0" applyFont="1" applyFill="1" applyBorder="1" applyAlignment="1" applyProtection="1">
      <alignment vertical="center" wrapText="1"/>
    </xf>
    <xf numFmtId="0" fontId="7" fillId="0" borderId="1" xfId="0" applyFont="1" applyFill="1" applyBorder="1" applyAlignment="1" applyProtection="1">
      <alignment horizontal="center" vertical="center" wrapText="1"/>
    </xf>
    <xf numFmtId="0" fontId="7" fillId="0" borderId="0" xfId="0" applyFont="1" applyFill="1" applyAlignment="1" applyProtection="1">
      <alignment vertical="center"/>
    </xf>
    <xf numFmtId="0" fontId="18" fillId="0" borderId="1" xfId="0" quotePrefix="1" applyFont="1" applyFill="1" applyBorder="1" applyAlignment="1" applyProtection="1">
      <alignment horizontal="center" vertical="center"/>
    </xf>
    <xf numFmtId="14" fontId="7" fillId="0" borderId="3" xfId="0" applyNumberFormat="1" applyFont="1" applyFill="1" applyBorder="1" applyAlignment="1">
      <alignment horizontal="center" vertical="center" wrapText="1"/>
    </xf>
    <xf numFmtId="3" fontId="1" fillId="0" borderId="1" xfId="0" quotePrefix="1" applyNumberFormat="1" applyFont="1" applyFill="1" applyBorder="1" applyAlignment="1" applyProtection="1">
      <alignment horizontal="center" vertical="center"/>
    </xf>
    <xf numFmtId="0" fontId="9" fillId="0" borderId="0" xfId="0" applyFont="1" applyFill="1" applyAlignment="1" applyProtection="1">
      <alignment vertical="center"/>
    </xf>
    <xf numFmtId="0" fontId="16" fillId="0" borderId="0" xfId="0" applyFont="1" applyFill="1" applyAlignment="1" applyProtection="1">
      <alignment horizontal="center"/>
    </xf>
    <xf numFmtId="0" fontId="14" fillId="0" borderId="0" xfId="0" applyFont="1" applyFill="1" applyAlignment="1" applyProtection="1">
      <alignment horizontal="center"/>
    </xf>
    <xf numFmtId="0" fontId="1" fillId="0" borderId="0" xfId="0" quotePrefix="1" applyFont="1" applyFill="1" applyBorder="1" applyAlignment="1" applyProtection="1">
      <alignment horizontal="center" vertical="center"/>
    </xf>
    <xf numFmtId="0" fontId="7" fillId="0" borderId="0" xfId="0" applyFont="1" applyFill="1" applyBorder="1" applyAlignment="1" applyProtection="1">
      <alignment vertical="center" wrapText="1"/>
    </xf>
    <xf numFmtId="0" fontId="7" fillId="0"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wrapText="1"/>
    </xf>
    <xf numFmtId="0" fontId="7" fillId="0" borderId="0" xfId="0" applyFont="1" applyFill="1" applyBorder="1" applyAlignment="1">
      <alignment horizontal="center" vertical="center" wrapText="1"/>
    </xf>
    <xf numFmtId="2" fontId="7" fillId="0" borderId="0" xfId="1" applyNumberFormat="1" applyFont="1" applyFill="1" applyBorder="1" applyAlignment="1" applyProtection="1">
      <alignment horizontal="center" vertical="center"/>
    </xf>
    <xf numFmtId="2" fontId="7" fillId="0" borderId="0" xfId="0" applyNumberFormat="1" applyFont="1" applyFill="1" applyBorder="1" applyAlignment="1" applyProtection="1">
      <alignment horizontal="center" vertical="center"/>
    </xf>
    <xf numFmtId="0" fontId="15" fillId="0" borderId="0" xfId="0" applyFont="1" applyFill="1" applyBorder="1" applyAlignment="1" applyProtection="1">
      <alignment horizontal="center" vertical="center"/>
    </xf>
    <xf numFmtId="0" fontId="1" fillId="0" borderId="0" xfId="0" applyFont="1" applyFill="1" applyBorder="1" applyAlignment="1" applyProtection="1">
      <alignment horizontal="center" vertical="center" wrapText="1"/>
    </xf>
    <xf numFmtId="3" fontId="1" fillId="0" borderId="0" xfId="0" quotePrefix="1" applyNumberFormat="1"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14" fontId="1" fillId="0" borderId="0" xfId="0" quotePrefix="1" applyNumberFormat="1" applyFont="1" applyFill="1" applyBorder="1" applyAlignment="1" applyProtection="1">
      <alignment horizontal="center" vertical="center"/>
    </xf>
    <xf numFmtId="0" fontId="12" fillId="0" borderId="0" xfId="0" applyFont="1" applyFill="1" applyProtection="1"/>
    <xf numFmtId="0" fontId="12" fillId="0" borderId="0" xfId="0" applyFont="1" applyFill="1" applyAlignment="1" applyProtection="1">
      <alignment horizontal="center"/>
    </xf>
    <xf numFmtId="0" fontId="19" fillId="0" borderId="0" xfId="0" applyFont="1" applyFill="1" applyAlignment="1" applyProtection="1">
      <alignment horizontal="center"/>
    </xf>
    <xf numFmtId="0" fontId="11" fillId="0" borderId="0" xfId="0" applyFont="1" applyFill="1" applyAlignment="1" applyProtection="1">
      <alignment horizontal="center"/>
    </xf>
    <xf numFmtId="0" fontId="11" fillId="0" borderId="0" xfId="0" applyFont="1" applyFill="1" applyAlignment="1" applyProtection="1">
      <alignment horizontal="center"/>
    </xf>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xf>
    <xf numFmtId="0" fontId="11" fillId="0" borderId="1" xfId="0" applyFont="1" applyFill="1" applyBorder="1" applyAlignment="1">
      <alignment horizontal="center" vertical="center" wrapText="1"/>
    </xf>
    <xf numFmtId="0" fontId="2" fillId="0" borderId="0" xfId="0" applyFont="1" applyFill="1" applyAlignment="1" applyProtection="1">
      <alignment horizontal="center" vertical="center" wrapText="1"/>
    </xf>
    <xf numFmtId="0" fontId="12" fillId="0" borderId="0" xfId="0" applyFont="1" applyFill="1" applyAlignment="1" applyProtection="1">
      <alignment horizontal="center"/>
    </xf>
    <xf numFmtId="0" fontId="1" fillId="0" borderId="0" xfId="0" applyFont="1" applyFill="1" applyAlignment="1" applyProtection="1">
      <alignment horizontal="center" vertical="center"/>
    </xf>
    <xf numFmtId="0" fontId="3" fillId="0" borderId="0" xfId="0" applyFont="1" applyFill="1" applyAlignment="1" applyProtection="1">
      <alignment horizontal="center" vertical="center"/>
    </xf>
    <xf numFmtId="0" fontId="1" fillId="0" borderId="0" xfId="0" applyFont="1" applyFill="1" applyAlignment="1" applyProtection="1">
      <alignment vertical="center" wrapText="1"/>
    </xf>
    <xf numFmtId="0" fontId="2" fillId="0" borderId="0" xfId="0" applyFont="1" applyFill="1" applyAlignment="1" applyProtection="1">
      <alignment vertical="center" wrapText="1"/>
    </xf>
    <xf numFmtId="0" fontId="7" fillId="0" borderId="0" xfId="0" applyFont="1" applyFill="1" applyAlignment="1" applyProtection="1">
      <alignment vertical="center" wrapText="1"/>
    </xf>
    <xf numFmtId="0" fontId="12" fillId="0" borderId="0" xfId="0" applyFont="1" applyFill="1" applyAlignment="1" applyProtection="1">
      <alignment wrapText="1"/>
    </xf>
    <xf numFmtId="0" fontId="6" fillId="0" borderId="0" xfId="0" applyFont="1" applyFill="1" applyAlignment="1" applyProtection="1">
      <alignment wrapText="1"/>
    </xf>
    <xf numFmtId="0" fontId="2" fillId="0" borderId="0" xfId="0" applyFont="1" applyFill="1" applyAlignment="1" applyProtection="1">
      <alignment horizontal="center" vertical="center" wrapText="1"/>
    </xf>
    <xf numFmtId="0" fontId="20" fillId="0" borderId="1" xfId="0" applyFont="1" applyFill="1" applyBorder="1" applyAlignment="1" applyProtection="1">
      <alignment vertical="center" wrapText="1"/>
    </xf>
    <xf numFmtId="0" fontId="1" fillId="0" borderId="1" xfId="0" quotePrefix="1" applyFont="1" applyFill="1" applyBorder="1" applyAlignment="1" applyProtection="1">
      <alignment vertical="center"/>
    </xf>
    <xf numFmtId="0" fontId="4" fillId="0" borderId="0" xfId="0" applyFont="1" applyFill="1" applyAlignment="1" applyProtection="1">
      <alignment horizontal="center"/>
    </xf>
    <xf numFmtId="0" fontId="11" fillId="0" borderId="0" xfId="0" applyFont="1" applyFill="1" applyAlignment="1" applyProtection="1">
      <alignment horizontal="center" wrapText="1"/>
    </xf>
    <xf numFmtId="0" fontId="11" fillId="0" borderId="0" xfId="0" applyFont="1" applyFill="1" applyAlignment="1" applyProtection="1">
      <alignment horizontal="center"/>
    </xf>
    <xf numFmtId="0" fontId="4" fillId="0" borderId="1" xfId="0" applyFont="1" applyFill="1" applyBorder="1" applyAlignment="1" applyProtection="1">
      <alignment horizontal="center" vertical="center" wrapText="1"/>
    </xf>
    <xf numFmtId="0" fontId="1" fillId="0" borderId="0" xfId="0" quotePrefix="1" applyFont="1" applyFill="1" applyBorder="1" applyAlignment="1" applyProtection="1">
      <alignment horizontal="justify" vertical="center" wrapText="1"/>
    </xf>
    <xf numFmtId="0" fontId="1" fillId="0" borderId="0" xfId="0" quotePrefix="1" applyFont="1" applyFill="1" applyBorder="1" applyAlignment="1" applyProtection="1">
      <alignment horizontal="justify" vertical="center"/>
    </xf>
    <xf numFmtId="0" fontId="11"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2" fillId="0" borderId="0" xfId="0" applyFont="1" applyFill="1" applyAlignment="1" applyProtection="1">
      <alignment horizontal="center" vertical="center" wrapText="1"/>
    </xf>
    <xf numFmtId="0" fontId="3" fillId="0" borderId="0" xfId="0" applyFont="1" applyFill="1" applyAlignment="1" applyProtection="1">
      <alignment horizontal="center" wrapText="1"/>
    </xf>
    <xf numFmtId="0" fontId="4" fillId="0" borderId="0" xfId="0" applyFont="1" applyFill="1" applyAlignment="1" applyProtection="1">
      <alignment horizontal="center" vertical="center"/>
    </xf>
    <xf numFmtId="0" fontId="12" fillId="0" borderId="0" xfId="0" applyFont="1" applyFill="1" applyAlignment="1" applyProtection="1">
      <alignment horizontal="center"/>
    </xf>
    <xf numFmtId="0" fontId="1" fillId="0" borderId="0" xfId="0" applyFont="1" applyFill="1" applyAlignment="1" applyProtection="1">
      <alignment horizontal="center" vertical="center"/>
    </xf>
    <xf numFmtId="0" fontId="3" fillId="0" borderId="0" xfId="0" applyFont="1" applyFill="1" applyAlignment="1" applyProtection="1">
      <alignment horizontal="center" vertical="center"/>
    </xf>
    <xf numFmtId="0" fontId="12" fillId="0" borderId="4" xfId="0" applyFont="1" applyFill="1" applyBorder="1" applyAlignment="1" applyProtection="1">
      <alignment horizontal="center" vertical="center"/>
    </xf>
    <xf numFmtId="0" fontId="12" fillId="0" borderId="5" xfId="0" applyFont="1" applyFill="1" applyBorder="1" applyAlignment="1" applyProtection="1">
      <alignment horizontal="center" vertical="center"/>
    </xf>
    <xf numFmtId="0" fontId="12" fillId="0" borderId="4" xfId="0" applyFont="1" applyFill="1" applyBorder="1" applyAlignment="1" applyProtection="1">
      <alignment horizontal="center" vertical="center" wrapText="1"/>
    </xf>
    <xf numFmtId="0" fontId="12" fillId="0" borderId="5"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20" fillId="2" borderId="1" xfId="0" applyFont="1" applyFill="1" applyBorder="1" applyAlignment="1" applyProtection="1">
      <alignment vertical="center" wrapText="1"/>
    </xf>
    <xf numFmtId="0" fontId="1" fillId="2" borderId="1" xfId="0" applyFont="1" applyFill="1" applyBorder="1" applyAlignment="1" applyProtection="1">
      <alignment vertical="center" wrapText="1"/>
    </xf>
  </cellXfs>
  <cellStyles count="2">
    <cellStyle name="Comma" xfId="1" builtinId="3"/>
    <cellStyle name="Normal" xfId="0" builtinId="0"/>
  </cellStyles>
  <dxfs count="28">
    <dxf>
      <font>
        <strike val="0"/>
        <outline val="0"/>
        <shadow val="0"/>
        <u val="none"/>
        <vertAlign val="baseline"/>
        <sz val="12"/>
        <color rgb="FF000000"/>
        <name val="Times New Roman"/>
        <scheme val="none"/>
      </font>
      <fill>
        <patternFill patternType="solid">
          <fgColor indexed="64"/>
          <bgColor rgb="FFFFFF0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rgb="FF000000"/>
        <name val="Times New Roman"/>
        <scheme val="none"/>
      </font>
      <fill>
        <patternFill patternType="solid">
          <fgColor indexed="64"/>
          <bgColor rgb="FFFFFF0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border outline="0">
        <right style="thin">
          <color indexed="64"/>
        </right>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justify"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rgb="FF1F1F1F"/>
          <bgColor auto="1"/>
        </patternFill>
      </fill>
      <alignment horizontal="general" vertical="center" textRotation="0" indent="0" justifyLastLine="0" shrinkToFit="0" readingOrder="0"/>
    </dxf>
    <dxf>
      <font>
        <strike val="0"/>
        <outline val="0"/>
        <shadow val="0"/>
        <u val="none"/>
        <vertAlign val="baseline"/>
        <sz val="13"/>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2"/>
        <color rgb="FF000000"/>
        <name val="Times New Roman"/>
        <scheme val="none"/>
      </font>
      <fill>
        <patternFill patternType="none">
          <fgColor indexed="64"/>
          <bgColor auto="1"/>
        </patternFill>
      </fill>
      <alignment horizontal="justify"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fill>
        <patternFill patternType="none">
          <fgColor indexed="64"/>
          <bgColor auto="1"/>
        </patternFill>
      </fill>
      <alignment horizontal="general" vertical="center" textRotation="0" indent="0" justifyLastLine="0" shrinkToFit="0" readingOrder="0"/>
    </dxf>
    <dxf>
      <font>
        <strike val="0"/>
        <outline val="0"/>
        <shadow val="0"/>
        <u val="none"/>
        <vertAlign val="baseline"/>
        <sz val="13"/>
        <color rgb="FF000000"/>
        <name val="Times New Roman"/>
        <scheme val="none"/>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514350</xdr:colOff>
      <xdr:row>3</xdr:row>
      <xdr:rowOff>38100</xdr:rowOff>
    </xdr:from>
    <xdr:to>
      <xdr:col>3</xdr:col>
      <xdr:colOff>352425</xdr:colOff>
      <xdr:row>3</xdr:row>
      <xdr:rowOff>38101</xdr:rowOff>
    </xdr:to>
    <xdr:cxnSp macro="">
      <xdr:nvCxnSpPr>
        <xdr:cNvPr id="14" name="Straight Connector 13"/>
        <xdr:cNvCxnSpPr/>
      </xdr:nvCxnSpPr>
      <xdr:spPr>
        <a:xfrm>
          <a:off x="1171575" y="885825"/>
          <a:ext cx="9715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685800</xdr:colOff>
      <xdr:row>3</xdr:row>
      <xdr:rowOff>38100</xdr:rowOff>
    </xdr:from>
    <xdr:to>
      <xdr:col>3</xdr:col>
      <xdr:colOff>523875</xdr:colOff>
      <xdr:row>3</xdr:row>
      <xdr:rowOff>38101</xdr:rowOff>
    </xdr:to>
    <xdr:cxnSp macro="">
      <xdr:nvCxnSpPr>
        <xdr:cNvPr id="5" name="Straight Connector 4"/>
        <xdr:cNvCxnSpPr/>
      </xdr:nvCxnSpPr>
      <xdr:spPr>
        <a:xfrm>
          <a:off x="952500" y="685800"/>
          <a:ext cx="9715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47625</xdr:colOff>
      <xdr:row>2</xdr:row>
      <xdr:rowOff>19050</xdr:rowOff>
    </xdr:from>
    <xdr:to>
      <xdr:col>29</xdr:col>
      <xdr:colOff>257175</xdr:colOff>
      <xdr:row>2</xdr:row>
      <xdr:rowOff>19052</xdr:rowOff>
    </xdr:to>
    <xdr:cxnSp macro="">
      <xdr:nvCxnSpPr>
        <xdr:cNvPr id="6" name="Straight Connector 5"/>
        <xdr:cNvCxnSpPr/>
      </xdr:nvCxnSpPr>
      <xdr:spPr>
        <a:xfrm flipV="1">
          <a:off x="7943850" y="466725"/>
          <a:ext cx="197167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514350</xdr:colOff>
      <xdr:row>3</xdr:row>
      <xdr:rowOff>38100</xdr:rowOff>
    </xdr:from>
    <xdr:to>
      <xdr:col>3</xdr:col>
      <xdr:colOff>352425</xdr:colOff>
      <xdr:row>3</xdr:row>
      <xdr:rowOff>38101</xdr:rowOff>
    </xdr:to>
    <xdr:cxnSp macro="">
      <xdr:nvCxnSpPr>
        <xdr:cNvPr id="2" name="Straight Connector 1"/>
        <xdr:cNvCxnSpPr/>
      </xdr:nvCxnSpPr>
      <xdr:spPr>
        <a:xfrm>
          <a:off x="1171575" y="685800"/>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685800</xdr:colOff>
      <xdr:row>3</xdr:row>
      <xdr:rowOff>38100</xdr:rowOff>
    </xdr:from>
    <xdr:to>
      <xdr:col>3</xdr:col>
      <xdr:colOff>523875</xdr:colOff>
      <xdr:row>3</xdr:row>
      <xdr:rowOff>38101</xdr:rowOff>
    </xdr:to>
    <xdr:cxnSp macro="">
      <xdr:nvCxnSpPr>
        <xdr:cNvPr id="3" name="Straight Connector 2"/>
        <xdr:cNvCxnSpPr/>
      </xdr:nvCxnSpPr>
      <xdr:spPr>
        <a:xfrm>
          <a:off x="1343025" y="685800"/>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47625</xdr:colOff>
      <xdr:row>2</xdr:row>
      <xdr:rowOff>19050</xdr:rowOff>
    </xdr:from>
    <xdr:to>
      <xdr:col>29</xdr:col>
      <xdr:colOff>257175</xdr:colOff>
      <xdr:row>2</xdr:row>
      <xdr:rowOff>19052</xdr:rowOff>
    </xdr:to>
    <xdr:cxnSp macro="">
      <xdr:nvCxnSpPr>
        <xdr:cNvPr id="4" name="Straight Connector 3"/>
        <xdr:cNvCxnSpPr/>
      </xdr:nvCxnSpPr>
      <xdr:spPr>
        <a:xfrm flipV="1">
          <a:off x="9496425" y="466725"/>
          <a:ext cx="20764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3" name="Table135674" displayName="Table135674" ref="X9:AE19" totalsRowShown="0" headerRowDxfId="27" dataDxfId="26">
  <autoFilter ref="X9:AE19"/>
  <tableColumns count="8">
    <tableColumn id="25" name="Column1" dataDxfId="25"/>
    <tableColumn id="26" name="Column2" dataDxfId="24"/>
    <tableColumn id="28" name="Column3" dataDxfId="23"/>
    <tableColumn id="27" name="Column4" dataDxfId="22"/>
    <tableColumn id="1" name="Column5" dataDxfId="21"/>
    <tableColumn id="2" name="Column6" dataDxfId="20"/>
    <tableColumn id="3" name="Column7" dataDxfId="19"/>
    <tableColumn id="4" name="Column8" dataDxfId="18"/>
  </tableColumns>
  <tableStyleInfo showFirstColumn="0" showLastColumn="0" showRowStripes="1" showColumnStripes="0"/>
</table>
</file>

<file path=xl/tables/table2.xml><?xml version="1.0" encoding="utf-8"?>
<table xmlns="http://schemas.openxmlformats.org/spreadsheetml/2006/main" id="1" name="Table1356742" displayName="Table1356742" ref="X9:AM19" totalsRowShown="0" headerRowDxfId="17" dataDxfId="16">
  <autoFilter ref="X9:AM19"/>
  <tableColumns count="16">
    <tableColumn id="25" name="Column1" dataDxfId="15"/>
    <tableColumn id="26" name="Column2" dataDxfId="14"/>
    <tableColumn id="28" name="Column3" dataDxfId="13"/>
    <tableColumn id="27" name="Column4" dataDxfId="12"/>
    <tableColumn id="1" name="Column5" dataDxfId="11"/>
    <tableColumn id="2" name="Column6" dataDxfId="10"/>
    <tableColumn id="3" name="Column7" dataDxfId="9"/>
    <tableColumn id="4" name="Column8" dataDxfId="3"/>
    <tableColumn id="5" name="Column9" dataDxfId="2"/>
    <tableColumn id="6" name="Column10" dataDxfId="0"/>
    <tableColumn id="7" name="Column11" dataDxfId="1"/>
    <tableColumn id="8" name="Column12" dataDxfId="8"/>
    <tableColumn id="9" name="Column13" dataDxfId="7"/>
    <tableColumn id="10" name="Column14" dataDxfId="6"/>
    <tableColumn id="11" name="Column15" dataDxfId="5"/>
    <tableColumn id="12" name="Column16" dataDxfId="4"/>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2"/>
  <sheetViews>
    <sheetView topLeftCell="A7" zoomScaleNormal="100" workbookViewId="0">
      <pane ySplit="1620" topLeftCell="A11" activePane="bottomLeft"/>
      <selection activeCell="AB8" sqref="AB1:AE1048576"/>
      <selection pane="bottomLeft" activeCell="X11" sqref="X11:AE11"/>
    </sheetView>
  </sheetViews>
  <sheetFormatPr defaultColWidth="7.140625" defaultRowHeight="15.75" x14ac:dyDescent="0.25"/>
  <cols>
    <col min="1" max="1" width="4" style="1" customWidth="1"/>
    <col min="2" max="2" width="5.85546875" style="1" customWidth="1"/>
    <col min="3" max="3" width="20.28515625" style="1" customWidth="1"/>
    <col min="4" max="4" width="11.28515625" style="1" customWidth="1"/>
    <col min="5" max="5" width="12.28515625" style="1" customWidth="1"/>
    <col min="6" max="6" width="17.140625" style="1" customWidth="1"/>
    <col min="7" max="7" width="8" style="1" customWidth="1"/>
    <col min="8" max="8" width="8.28515625" style="1" customWidth="1"/>
    <col min="9" max="9" width="9.7109375" style="16" customWidth="1"/>
    <col min="10" max="10" width="10.28515625" style="16" hidden="1" customWidth="1"/>
    <col min="11" max="15" width="7" style="23" hidden="1" customWidth="1"/>
    <col min="16" max="16" width="11.140625" style="23" hidden="1" customWidth="1"/>
    <col min="17" max="19" width="7.42578125" style="23" hidden="1" customWidth="1"/>
    <col min="20" max="20" width="8.7109375" style="23" hidden="1" customWidth="1"/>
    <col min="21" max="21" width="13.85546875" style="23" hidden="1" customWidth="1"/>
    <col min="22" max="22" width="11.5703125" style="23" customWidth="1"/>
    <col min="23" max="23" width="11.140625" style="24" customWidth="1"/>
    <col min="24" max="25" width="6.42578125" style="3" customWidth="1"/>
    <col min="26" max="26" width="9.28515625" style="3" customWidth="1"/>
    <col min="27" max="27" width="11.5703125" style="1" customWidth="1"/>
    <col min="28" max="28" width="11.140625" style="1" bestFit="1" customWidth="1"/>
    <col min="29" max="29" width="5.28515625" style="1" customWidth="1"/>
    <col min="30" max="30" width="7.140625" style="1" customWidth="1"/>
    <col min="31" max="31" width="12.42578125" style="1" customWidth="1"/>
    <col min="32" max="16384" width="7.140625" style="1"/>
  </cols>
  <sheetData>
    <row r="1" spans="1:42" ht="18.75" customHeight="1" x14ac:dyDescent="0.3">
      <c r="A1" s="97" t="s">
        <v>98</v>
      </c>
      <c r="B1" s="97"/>
      <c r="C1" s="97"/>
      <c r="D1" s="97"/>
      <c r="E1" s="97"/>
      <c r="F1" s="16"/>
      <c r="G1" s="17"/>
      <c r="H1" s="17"/>
      <c r="I1" s="17"/>
      <c r="J1" s="17"/>
      <c r="K1" s="22"/>
      <c r="L1" s="22"/>
      <c r="M1" s="22"/>
      <c r="N1" s="22"/>
      <c r="O1" s="22"/>
      <c r="P1" s="22"/>
      <c r="Q1" s="22"/>
      <c r="R1" s="22"/>
      <c r="S1" s="22"/>
      <c r="T1" s="22"/>
      <c r="X1" s="25"/>
      <c r="Y1" s="94" t="s">
        <v>97</v>
      </c>
      <c r="Z1" s="94"/>
      <c r="AA1" s="94"/>
      <c r="AB1" s="94"/>
      <c r="AC1" s="94"/>
      <c r="AD1" s="94"/>
      <c r="AE1" s="94"/>
      <c r="AF1" s="17"/>
      <c r="AG1" s="17"/>
      <c r="AH1" s="17"/>
      <c r="AI1" s="17"/>
      <c r="AJ1" s="17"/>
      <c r="AK1" s="17"/>
      <c r="AL1" s="17"/>
      <c r="AM1" s="17"/>
      <c r="AN1" s="17"/>
      <c r="AO1" s="17"/>
      <c r="AP1" s="17"/>
    </row>
    <row r="2" spans="1:42" ht="16.5" x14ac:dyDescent="0.25">
      <c r="A2" s="98" t="s">
        <v>72</v>
      </c>
      <c r="B2" s="98"/>
      <c r="C2" s="98"/>
      <c r="D2" s="98"/>
      <c r="E2" s="98"/>
      <c r="F2" s="18"/>
      <c r="G2" s="5"/>
      <c r="H2" s="5"/>
      <c r="Y2" s="95" t="s">
        <v>74</v>
      </c>
      <c r="Z2" s="95"/>
      <c r="AA2" s="95"/>
      <c r="AB2" s="95"/>
      <c r="AC2" s="95"/>
      <c r="AD2" s="95"/>
      <c r="AE2" s="95"/>
      <c r="AK2"/>
      <c r="AL2" s="2"/>
      <c r="AM2" s="3"/>
      <c r="AN2" s="3"/>
      <c r="AO2" s="3"/>
    </row>
    <row r="3" spans="1:42" x14ac:dyDescent="0.25">
      <c r="A3" s="98" t="s">
        <v>71</v>
      </c>
      <c r="B3" s="98"/>
      <c r="C3" s="98"/>
      <c r="D3" s="98"/>
      <c r="E3" s="98"/>
      <c r="F3" s="18"/>
      <c r="G3" s="5"/>
      <c r="H3" s="5"/>
      <c r="AK3"/>
      <c r="AL3" s="2"/>
      <c r="AM3" s="3"/>
      <c r="AN3" s="3"/>
      <c r="AO3" s="3"/>
    </row>
    <row r="4" spans="1:42" x14ac:dyDescent="0.25">
      <c r="A4" s="16"/>
      <c r="E4" s="16"/>
      <c r="F4" s="16"/>
      <c r="G4" s="16"/>
      <c r="AK4"/>
      <c r="AL4" s="2"/>
      <c r="AM4" s="3"/>
      <c r="AN4" s="3"/>
      <c r="AO4" s="3"/>
    </row>
    <row r="5" spans="1:42" s="4" customFormat="1" ht="41.25" customHeight="1" x14ac:dyDescent="0.25">
      <c r="A5" s="93" t="s">
        <v>103</v>
      </c>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19"/>
      <c r="AG5" s="19"/>
      <c r="AH5" s="19"/>
      <c r="AI5" s="19"/>
      <c r="AJ5" s="19"/>
      <c r="AK5" s="19"/>
      <c r="AL5" s="19"/>
      <c r="AM5" s="19"/>
      <c r="AN5" s="19"/>
      <c r="AO5" s="19"/>
      <c r="AP5" s="19"/>
    </row>
    <row r="6" spans="1:42" s="4" customFormat="1" ht="18.75" x14ac:dyDescent="0.25">
      <c r="A6" s="14"/>
      <c r="B6" s="14"/>
      <c r="C6" s="14"/>
      <c r="D6" s="14"/>
      <c r="E6" s="14"/>
      <c r="F6" s="14"/>
      <c r="G6" s="14"/>
      <c r="H6" s="14"/>
      <c r="I6" s="14"/>
      <c r="J6" s="14"/>
      <c r="K6" s="26"/>
      <c r="L6" s="26"/>
      <c r="M6" s="26"/>
      <c r="N6" s="26"/>
      <c r="O6" s="26"/>
      <c r="P6" s="26"/>
      <c r="Q6" s="26"/>
      <c r="R6" s="26"/>
      <c r="S6" s="26"/>
      <c r="T6" s="26"/>
      <c r="U6" s="26"/>
      <c r="V6" s="26"/>
      <c r="W6" s="26"/>
      <c r="X6" s="14"/>
      <c r="Y6" s="14"/>
      <c r="Z6" s="14"/>
      <c r="AA6" s="14"/>
    </row>
    <row r="7" spans="1:42" s="13" customFormat="1" ht="33" customHeight="1" x14ac:dyDescent="0.25">
      <c r="A7" s="91" t="s">
        <v>50</v>
      </c>
      <c r="B7" s="92" t="s">
        <v>113</v>
      </c>
      <c r="C7" s="91" t="s">
        <v>88</v>
      </c>
      <c r="D7" s="92" t="s">
        <v>89</v>
      </c>
      <c r="E7" s="92" t="s">
        <v>90</v>
      </c>
      <c r="F7" s="92" t="s">
        <v>73</v>
      </c>
      <c r="G7" s="86" t="s">
        <v>108</v>
      </c>
      <c r="H7" s="86"/>
      <c r="I7" s="86"/>
      <c r="J7" s="86" t="s">
        <v>109</v>
      </c>
      <c r="K7" s="86"/>
      <c r="L7" s="86"/>
      <c r="M7" s="86"/>
      <c r="N7" s="86"/>
      <c r="O7" s="86"/>
      <c r="P7" s="86"/>
      <c r="Q7" s="86"/>
      <c r="R7" s="86"/>
      <c r="S7" s="86"/>
      <c r="T7" s="86"/>
      <c r="U7" s="86"/>
      <c r="V7" s="86"/>
      <c r="W7" s="89" t="s">
        <v>110</v>
      </c>
      <c r="X7" s="86" t="s">
        <v>0</v>
      </c>
      <c r="Y7" s="86" t="s">
        <v>54</v>
      </c>
      <c r="Z7" s="86" t="s">
        <v>51</v>
      </c>
      <c r="AA7" s="86" t="s">
        <v>111</v>
      </c>
      <c r="AB7" s="86"/>
      <c r="AC7" s="86"/>
      <c r="AD7" s="86"/>
      <c r="AE7" s="86" t="s">
        <v>114</v>
      </c>
      <c r="AF7" s="27"/>
    </row>
    <row r="8" spans="1:42" s="13" customFormat="1" ht="33" x14ac:dyDescent="0.25">
      <c r="A8" s="91"/>
      <c r="B8" s="92"/>
      <c r="C8" s="91"/>
      <c r="D8" s="92"/>
      <c r="E8" s="92"/>
      <c r="F8" s="92"/>
      <c r="G8" s="86"/>
      <c r="H8" s="86"/>
      <c r="I8" s="86"/>
      <c r="J8" s="86"/>
      <c r="K8" s="86"/>
      <c r="L8" s="86"/>
      <c r="M8" s="86"/>
      <c r="N8" s="86"/>
      <c r="O8" s="86"/>
      <c r="P8" s="86"/>
      <c r="Q8" s="86"/>
      <c r="R8" s="86"/>
      <c r="S8" s="86"/>
      <c r="T8" s="86"/>
      <c r="U8" s="86"/>
      <c r="V8" s="86"/>
      <c r="W8" s="89"/>
      <c r="X8" s="86"/>
      <c r="Y8" s="86"/>
      <c r="Z8" s="86"/>
      <c r="AA8" s="21" t="s">
        <v>112</v>
      </c>
      <c r="AB8" s="21" t="s">
        <v>113</v>
      </c>
      <c r="AC8" s="21" t="s">
        <v>115</v>
      </c>
      <c r="AD8" s="21" t="s">
        <v>116</v>
      </c>
      <c r="AE8" s="86"/>
      <c r="AF8" s="27"/>
    </row>
    <row r="9" spans="1:42" s="13" customFormat="1" ht="63" hidden="1" customHeight="1" x14ac:dyDescent="0.25">
      <c r="A9" s="91"/>
      <c r="B9" s="92"/>
      <c r="C9" s="91"/>
      <c r="D9" s="92"/>
      <c r="E9" s="92"/>
      <c r="F9" s="92"/>
      <c r="G9" s="28"/>
      <c r="H9" s="28"/>
      <c r="I9" s="29"/>
      <c r="J9" s="29"/>
      <c r="K9" s="28" t="s">
        <v>83</v>
      </c>
      <c r="L9" s="28" t="s">
        <v>84</v>
      </c>
      <c r="M9" s="28" t="s">
        <v>85</v>
      </c>
      <c r="N9" s="28" t="s">
        <v>86</v>
      </c>
      <c r="O9" s="28" t="s">
        <v>87</v>
      </c>
      <c r="P9" s="29" t="s">
        <v>101</v>
      </c>
      <c r="Q9" s="28" t="s">
        <v>83</v>
      </c>
      <c r="R9" s="28" t="s">
        <v>84</v>
      </c>
      <c r="S9" s="28" t="s">
        <v>85</v>
      </c>
      <c r="T9" s="29" t="s">
        <v>102</v>
      </c>
      <c r="U9" s="29"/>
      <c r="V9" s="29"/>
      <c r="W9" s="89"/>
      <c r="X9" s="30" t="s">
        <v>104</v>
      </c>
      <c r="Y9" s="30" t="s">
        <v>105</v>
      </c>
      <c r="Z9" s="30" t="s">
        <v>106</v>
      </c>
      <c r="AA9" s="31" t="s">
        <v>107</v>
      </c>
      <c r="AB9" s="32" t="s">
        <v>119</v>
      </c>
      <c r="AC9" s="32" t="s">
        <v>120</v>
      </c>
      <c r="AD9" s="32" t="s">
        <v>121</v>
      </c>
      <c r="AE9" s="33" t="s">
        <v>129</v>
      </c>
    </row>
    <row r="10" spans="1:42" hidden="1" x14ac:dyDescent="0.25">
      <c r="A10" s="34" t="s">
        <v>1</v>
      </c>
      <c r="B10" s="34" t="s">
        <v>5</v>
      </c>
      <c r="C10" s="34" t="s">
        <v>7</v>
      </c>
      <c r="D10" s="34" t="s">
        <v>8</v>
      </c>
      <c r="E10" s="34" t="s">
        <v>10</v>
      </c>
      <c r="F10" s="34" t="s">
        <v>11</v>
      </c>
      <c r="G10" s="34" t="s">
        <v>13</v>
      </c>
      <c r="H10" s="34" t="s">
        <v>15</v>
      </c>
      <c r="I10" s="34" t="s">
        <v>91</v>
      </c>
      <c r="J10" s="34" t="s">
        <v>16</v>
      </c>
      <c r="K10" s="34" t="s">
        <v>18</v>
      </c>
      <c r="L10" s="34" t="s">
        <v>20</v>
      </c>
      <c r="M10" s="34" t="s">
        <v>23</v>
      </c>
      <c r="N10" s="34" t="s">
        <v>25</v>
      </c>
      <c r="O10" s="34" t="s">
        <v>27</v>
      </c>
      <c r="P10" s="34" t="s">
        <v>28</v>
      </c>
      <c r="Q10" s="34" t="s">
        <v>30</v>
      </c>
      <c r="R10" s="34" t="s">
        <v>31</v>
      </c>
      <c r="S10" s="34" t="s">
        <v>92</v>
      </c>
      <c r="T10" s="34" t="s">
        <v>93</v>
      </c>
      <c r="U10" s="34" t="s">
        <v>94</v>
      </c>
      <c r="V10" s="34" t="s">
        <v>95</v>
      </c>
      <c r="W10" s="34" t="s">
        <v>96</v>
      </c>
      <c r="X10" s="12"/>
      <c r="Y10" s="12"/>
      <c r="Z10" s="12"/>
      <c r="AA10" s="9"/>
      <c r="AB10" s="35"/>
      <c r="AC10" s="35"/>
      <c r="AD10" s="35"/>
      <c r="AE10" s="11"/>
    </row>
    <row r="11" spans="1:42" ht="60.75" customHeight="1" x14ac:dyDescent="0.25">
      <c r="A11" s="6" t="s">
        <v>62</v>
      </c>
      <c r="B11" s="7" t="s">
        <v>48</v>
      </c>
      <c r="C11" s="7" t="s">
        <v>33</v>
      </c>
      <c r="D11" s="8" t="s">
        <v>2</v>
      </c>
      <c r="E11" s="12" t="s">
        <v>61</v>
      </c>
      <c r="F11" s="36" t="s">
        <v>75</v>
      </c>
      <c r="G11" s="15">
        <v>66.400000000000006</v>
      </c>
      <c r="H11" s="15">
        <v>75</v>
      </c>
      <c r="I11" s="12">
        <f>G11+H11</f>
        <v>141.4</v>
      </c>
      <c r="J11" s="12">
        <v>17</v>
      </c>
      <c r="K11" s="15">
        <v>20</v>
      </c>
      <c r="L11" s="15">
        <v>19</v>
      </c>
      <c r="M11" s="15">
        <v>21</v>
      </c>
      <c r="N11" s="15">
        <v>21</v>
      </c>
      <c r="O11" s="15">
        <v>19</v>
      </c>
      <c r="P11" s="37">
        <f>ROUND(AVERAGE(K11:O11),2)</f>
        <v>20</v>
      </c>
      <c r="Q11" s="15">
        <v>47</v>
      </c>
      <c r="R11" s="15">
        <v>45</v>
      </c>
      <c r="S11" s="15">
        <v>46</v>
      </c>
      <c r="T11" s="15">
        <f>ROUND(AVERAGE(Q11:S11),2)</f>
        <v>46</v>
      </c>
      <c r="U11" s="15"/>
      <c r="V11" s="38">
        <f>(J11+P11+T11+U11)*2</f>
        <v>166</v>
      </c>
      <c r="W11" s="39">
        <f>I11+V11</f>
        <v>307.39999999999998</v>
      </c>
      <c r="X11" s="12" t="s">
        <v>3</v>
      </c>
      <c r="Y11" s="12" t="s">
        <v>4</v>
      </c>
      <c r="Z11" s="12" t="s">
        <v>52</v>
      </c>
      <c r="AA11" s="12" t="s">
        <v>117</v>
      </c>
      <c r="AB11" s="35" t="s">
        <v>118</v>
      </c>
      <c r="AC11" s="40">
        <v>2</v>
      </c>
      <c r="AD11" s="40">
        <v>2.67</v>
      </c>
      <c r="AE11" s="41" t="s">
        <v>130</v>
      </c>
    </row>
    <row r="12" spans="1:42" ht="60.75" customHeight="1" x14ac:dyDescent="0.25">
      <c r="A12" s="6" t="s">
        <v>63</v>
      </c>
      <c r="B12" s="7" t="s">
        <v>49</v>
      </c>
      <c r="C12" s="7" t="s">
        <v>34</v>
      </c>
      <c r="D12" s="8" t="s">
        <v>6</v>
      </c>
      <c r="E12" s="12" t="s">
        <v>61</v>
      </c>
      <c r="F12" s="36" t="s">
        <v>76</v>
      </c>
      <c r="G12" s="90">
        <v>82.9</v>
      </c>
      <c r="H12" s="90"/>
      <c r="I12" s="12">
        <f t="shared" ref="I12:I19" si="0">G12*2</f>
        <v>165.8</v>
      </c>
      <c r="J12" s="12">
        <v>18</v>
      </c>
      <c r="K12" s="15">
        <v>23</v>
      </c>
      <c r="L12" s="15">
        <v>22</v>
      </c>
      <c r="M12" s="15">
        <v>22</v>
      </c>
      <c r="N12" s="15">
        <v>21</v>
      </c>
      <c r="O12" s="15">
        <v>21</v>
      </c>
      <c r="P12" s="37">
        <f t="shared" ref="P12:P19" si="1">ROUND(AVERAGE(K12:O12),2)</f>
        <v>21.8</v>
      </c>
      <c r="Q12" s="15">
        <v>49</v>
      </c>
      <c r="R12" s="15">
        <v>48</v>
      </c>
      <c r="S12" s="15">
        <v>48.5</v>
      </c>
      <c r="T12" s="38">
        <f t="shared" ref="T12" si="2">ROUND(AVERAGE(Q12:S12),2)</f>
        <v>48.5</v>
      </c>
      <c r="U12" s="15"/>
      <c r="V12" s="38">
        <f t="shared" ref="V12:V19" si="3">(J12+P12+T12+U12)*2</f>
        <v>176.6</v>
      </c>
      <c r="W12" s="39">
        <f t="shared" ref="W12:W19" si="4">I12+V12</f>
        <v>342.4</v>
      </c>
      <c r="X12" s="12" t="s">
        <v>3</v>
      </c>
      <c r="Y12" s="12" t="s">
        <v>59</v>
      </c>
      <c r="Z12" s="12" t="s">
        <v>55</v>
      </c>
      <c r="AA12" s="12" t="s">
        <v>117</v>
      </c>
      <c r="AB12" s="35" t="s">
        <v>118</v>
      </c>
      <c r="AC12" s="40">
        <v>1</v>
      </c>
      <c r="AD12" s="40">
        <v>2.34</v>
      </c>
      <c r="AE12" s="41" t="s">
        <v>130</v>
      </c>
    </row>
    <row r="13" spans="1:42" ht="60.75" customHeight="1" x14ac:dyDescent="0.25">
      <c r="A13" s="6" t="s">
        <v>64</v>
      </c>
      <c r="B13" s="7" t="s">
        <v>45</v>
      </c>
      <c r="C13" s="7" t="s">
        <v>35</v>
      </c>
      <c r="D13" s="8" t="s">
        <v>9</v>
      </c>
      <c r="E13" s="12" t="s">
        <v>60</v>
      </c>
      <c r="F13" s="36" t="s">
        <v>82</v>
      </c>
      <c r="G13" s="15">
        <v>73.5</v>
      </c>
      <c r="H13" s="15">
        <v>62</v>
      </c>
      <c r="I13" s="12">
        <f>G13+H13</f>
        <v>135.5</v>
      </c>
      <c r="J13" s="12">
        <v>13</v>
      </c>
      <c r="K13" s="15">
        <v>22</v>
      </c>
      <c r="L13" s="15">
        <v>20</v>
      </c>
      <c r="M13" s="15">
        <v>22</v>
      </c>
      <c r="N13" s="15">
        <v>22</v>
      </c>
      <c r="O13" s="15">
        <v>20</v>
      </c>
      <c r="P13" s="37">
        <f>ROUND(AVERAGE(K13:O13),2)</f>
        <v>21.2</v>
      </c>
      <c r="Q13" s="15">
        <v>47</v>
      </c>
      <c r="R13" s="15">
        <v>46.5</v>
      </c>
      <c r="S13" s="15">
        <v>47</v>
      </c>
      <c r="T13" s="15">
        <f>ROUND(AVERAGE(Q13:S13),2)</f>
        <v>46.83</v>
      </c>
      <c r="U13" s="15"/>
      <c r="V13" s="38">
        <f>(J13+P13+T13+U13)*2</f>
        <v>162.06</v>
      </c>
      <c r="W13" s="39">
        <f>I13+V13</f>
        <v>297.56</v>
      </c>
      <c r="X13" s="12" t="s">
        <v>3</v>
      </c>
      <c r="Y13" s="12" t="s">
        <v>56</v>
      </c>
      <c r="Z13" s="12" t="s">
        <v>55</v>
      </c>
      <c r="AA13" s="12" t="s">
        <v>117</v>
      </c>
      <c r="AB13" s="35" t="s">
        <v>118</v>
      </c>
      <c r="AC13" s="40">
        <v>2</v>
      </c>
      <c r="AD13" s="40">
        <v>2.67</v>
      </c>
      <c r="AE13" s="41" t="s">
        <v>130</v>
      </c>
    </row>
    <row r="14" spans="1:42" s="44" customFormat="1" ht="60.75" customHeight="1" x14ac:dyDescent="0.25">
      <c r="A14" s="6" t="s">
        <v>65</v>
      </c>
      <c r="B14" s="42" t="s">
        <v>32</v>
      </c>
      <c r="C14" s="42" t="s">
        <v>36</v>
      </c>
      <c r="D14" s="15" t="s">
        <v>14</v>
      </c>
      <c r="E14" s="43" t="s">
        <v>12</v>
      </c>
      <c r="F14" s="28" t="s">
        <v>77</v>
      </c>
      <c r="G14" s="15">
        <v>72.900000000000006</v>
      </c>
      <c r="H14" s="15">
        <v>79</v>
      </c>
      <c r="I14" s="43">
        <f>G14+H14</f>
        <v>151.9</v>
      </c>
      <c r="J14" s="43">
        <v>20</v>
      </c>
      <c r="K14" s="15">
        <v>24</v>
      </c>
      <c r="L14" s="15">
        <v>23</v>
      </c>
      <c r="M14" s="15">
        <v>24</v>
      </c>
      <c r="N14" s="15">
        <v>24</v>
      </c>
      <c r="O14" s="15">
        <v>22</v>
      </c>
      <c r="P14" s="37">
        <f>ROUND(AVERAGE(K14:O14),2)</f>
        <v>23.4</v>
      </c>
      <c r="Q14" s="15">
        <v>49</v>
      </c>
      <c r="R14" s="15">
        <v>49.5</v>
      </c>
      <c r="S14" s="15">
        <v>49.5</v>
      </c>
      <c r="T14" s="15">
        <f>ROUND(AVERAGE(Q14:S14),2)</f>
        <v>49.33</v>
      </c>
      <c r="U14" s="15"/>
      <c r="V14" s="38">
        <f>(J14+P14+T14+U14)*2</f>
        <v>185.45999999999998</v>
      </c>
      <c r="W14" s="39">
        <f>I14+V14</f>
        <v>337.36</v>
      </c>
      <c r="X14" s="43" t="s">
        <v>4</v>
      </c>
      <c r="Y14" s="43" t="s">
        <v>4</v>
      </c>
      <c r="Z14" s="43" t="s">
        <v>52</v>
      </c>
      <c r="AA14" s="12" t="s">
        <v>117</v>
      </c>
      <c r="AB14" s="35" t="s">
        <v>118</v>
      </c>
      <c r="AC14" s="40">
        <v>1</v>
      </c>
      <c r="AD14" s="40">
        <v>2.34</v>
      </c>
      <c r="AE14" s="41" t="s">
        <v>130</v>
      </c>
    </row>
    <row r="15" spans="1:42" ht="60.75" customHeight="1" x14ac:dyDescent="0.25">
      <c r="A15" s="6" t="s">
        <v>66</v>
      </c>
      <c r="B15" s="7" t="s">
        <v>46</v>
      </c>
      <c r="C15" s="7" t="s">
        <v>37</v>
      </c>
      <c r="D15" s="8" t="s">
        <v>19</v>
      </c>
      <c r="E15" s="12" t="s">
        <v>17</v>
      </c>
      <c r="F15" s="36" t="s">
        <v>78</v>
      </c>
      <c r="G15" s="15">
        <v>74.7</v>
      </c>
      <c r="H15" s="15">
        <v>70</v>
      </c>
      <c r="I15" s="12">
        <f>G15+H15</f>
        <v>144.69999999999999</v>
      </c>
      <c r="J15" s="12">
        <v>14</v>
      </c>
      <c r="K15" s="15">
        <v>22</v>
      </c>
      <c r="L15" s="15">
        <v>21</v>
      </c>
      <c r="M15" s="15">
        <v>22</v>
      </c>
      <c r="N15" s="15">
        <v>21</v>
      </c>
      <c r="O15" s="15">
        <v>20</v>
      </c>
      <c r="P15" s="37">
        <f>ROUND(AVERAGE(K15:O15),2)</f>
        <v>21.2</v>
      </c>
      <c r="Q15" s="15"/>
      <c r="R15" s="15"/>
      <c r="S15" s="15"/>
      <c r="T15" s="15"/>
      <c r="U15" s="15">
        <v>36</v>
      </c>
      <c r="V15" s="38">
        <f>(J15+P15+T15+U15)*2</f>
        <v>142.4</v>
      </c>
      <c r="W15" s="39">
        <f>I15+V15</f>
        <v>287.10000000000002</v>
      </c>
      <c r="X15" s="12" t="s">
        <v>3</v>
      </c>
      <c r="Y15" s="12" t="s">
        <v>4</v>
      </c>
      <c r="Z15" s="12"/>
      <c r="AA15" s="9" t="s">
        <v>122</v>
      </c>
      <c r="AB15" s="35" t="s">
        <v>123</v>
      </c>
      <c r="AC15" s="40">
        <v>1</v>
      </c>
      <c r="AD15" s="45" t="s">
        <v>124</v>
      </c>
      <c r="AE15" s="41" t="s">
        <v>130</v>
      </c>
    </row>
    <row r="16" spans="1:42" ht="60.75" customHeight="1" x14ac:dyDescent="0.25">
      <c r="A16" s="6" t="s">
        <v>67</v>
      </c>
      <c r="B16" s="7" t="s">
        <v>44</v>
      </c>
      <c r="C16" s="7" t="s">
        <v>39</v>
      </c>
      <c r="D16" s="8" t="s">
        <v>24</v>
      </c>
      <c r="E16" s="12" t="s">
        <v>21</v>
      </c>
      <c r="F16" s="36" t="s">
        <v>79</v>
      </c>
      <c r="G16" s="90">
        <v>63</v>
      </c>
      <c r="H16" s="90"/>
      <c r="I16" s="12">
        <f>G16*2</f>
        <v>126</v>
      </c>
      <c r="J16" s="12">
        <v>20</v>
      </c>
      <c r="K16" s="15">
        <v>24</v>
      </c>
      <c r="L16" s="15">
        <v>24</v>
      </c>
      <c r="M16" s="15">
        <v>24</v>
      </c>
      <c r="N16" s="15">
        <v>24</v>
      </c>
      <c r="O16" s="15">
        <v>22</v>
      </c>
      <c r="P16" s="37">
        <f>ROUND(AVERAGE(K16:O16),2)</f>
        <v>23.6</v>
      </c>
      <c r="Q16" s="15"/>
      <c r="R16" s="15"/>
      <c r="S16" s="15"/>
      <c r="T16" s="15"/>
      <c r="U16" s="15">
        <v>38</v>
      </c>
      <c r="V16" s="38">
        <f>(J16+P16+T16+U16)*2</f>
        <v>163.19999999999999</v>
      </c>
      <c r="W16" s="39">
        <f>I16+V16</f>
        <v>289.2</v>
      </c>
      <c r="X16" s="12" t="s">
        <v>3</v>
      </c>
      <c r="Y16" s="12" t="s">
        <v>57</v>
      </c>
      <c r="Z16" s="12" t="s">
        <v>58</v>
      </c>
      <c r="AA16" s="46" t="s">
        <v>125</v>
      </c>
      <c r="AB16" s="46" t="s">
        <v>126</v>
      </c>
      <c r="AC16" s="40">
        <v>1</v>
      </c>
      <c r="AD16" s="40">
        <v>2.34</v>
      </c>
      <c r="AE16" s="41" t="s">
        <v>130</v>
      </c>
    </row>
    <row r="17" spans="1:31" s="48" customFormat="1" ht="60.75" customHeight="1" x14ac:dyDescent="0.25">
      <c r="A17" s="6" t="s">
        <v>68</v>
      </c>
      <c r="B17" s="42" t="s">
        <v>47</v>
      </c>
      <c r="C17" s="42" t="s">
        <v>38</v>
      </c>
      <c r="D17" s="15" t="s">
        <v>22</v>
      </c>
      <c r="E17" s="43" t="s">
        <v>21</v>
      </c>
      <c r="F17" s="28" t="s">
        <v>80</v>
      </c>
      <c r="G17" s="15">
        <v>70.7</v>
      </c>
      <c r="H17" s="15">
        <v>85</v>
      </c>
      <c r="I17" s="43">
        <f t="shared" ref="I17" si="5">G17+H17</f>
        <v>155.69999999999999</v>
      </c>
      <c r="J17" s="43">
        <v>23</v>
      </c>
      <c r="K17" s="15">
        <v>24</v>
      </c>
      <c r="L17" s="15">
        <v>23</v>
      </c>
      <c r="M17" s="15">
        <v>24</v>
      </c>
      <c r="N17" s="15">
        <v>24</v>
      </c>
      <c r="O17" s="15">
        <v>22</v>
      </c>
      <c r="P17" s="37">
        <f t="shared" si="1"/>
        <v>23.4</v>
      </c>
      <c r="Q17" s="15"/>
      <c r="R17" s="15"/>
      <c r="S17" s="15"/>
      <c r="T17" s="15"/>
      <c r="U17" s="15">
        <v>46</v>
      </c>
      <c r="V17" s="38">
        <f t="shared" si="3"/>
        <v>184.8</v>
      </c>
      <c r="W17" s="39">
        <f t="shared" si="4"/>
        <v>340.5</v>
      </c>
      <c r="X17" s="43" t="s">
        <v>53</v>
      </c>
      <c r="Y17" s="43" t="s">
        <v>4</v>
      </c>
      <c r="Z17" s="12" t="s">
        <v>58</v>
      </c>
      <c r="AA17" s="43" t="s">
        <v>127</v>
      </c>
      <c r="AB17" s="47" t="s">
        <v>128</v>
      </c>
      <c r="AC17" s="40">
        <v>1</v>
      </c>
      <c r="AD17" s="40">
        <v>2.34</v>
      </c>
      <c r="AE17" s="41" t="s">
        <v>130</v>
      </c>
    </row>
    <row r="18" spans="1:31" s="44" customFormat="1" ht="60.75" customHeight="1" x14ac:dyDescent="0.25">
      <c r="A18" s="6" t="s">
        <v>69</v>
      </c>
      <c r="B18" s="42" t="s">
        <v>43</v>
      </c>
      <c r="C18" s="42" t="s">
        <v>41</v>
      </c>
      <c r="D18" s="15" t="s">
        <v>29</v>
      </c>
      <c r="E18" s="43" t="s">
        <v>21</v>
      </c>
      <c r="F18" s="28" t="s">
        <v>81</v>
      </c>
      <c r="G18" s="90">
        <v>79</v>
      </c>
      <c r="H18" s="90"/>
      <c r="I18" s="43">
        <f>G18*2</f>
        <v>158</v>
      </c>
      <c r="J18" s="43">
        <v>13</v>
      </c>
      <c r="K18" s="15">
        <v>24</v>
      </c>
      <c r="L18" s="15">
        <v>23</v>
      </c>
      <c r="M18" s="15">
        <v>24</v>
      </c>
      <c r="N18" s="15">
        <v>24</v>
      </c>
      <c r="O18" s="15">
        <v>22</v>
      </c>
      <c r="P18" s="37">
        <f>ROUND(AVERAGE(K18:O18),2)</f>
        <v>23.4</v>
      </c>
      <c r="Q18" s="15"/>
      <c r="R18" s="15"/>
      <c r="S18" s="15"/>
      <c r="T18" s="15"/>
      <c r="U18" s="15">
        <v>40</v>
      </c>
      <c r="V18" s="38">
        <f>(J18+P18+T18+U18)*2</f>
        <v>152.80000000000001</v>
      </c>
      <c r="W18" s="39">
        <f>I18+V18</f>
        <v>310.8</v>
      </c>
      <c r="X18" s="43" t="s">
        <v>3</v>
      </c>
      <c r="Y18" s="43" t="s">
        <v>57</v>
      </c>
      <c r="Z18" s="12" t="s">
        <v>58</v>
      </c>
      <c r="AA18" s="43" t="s">
        <v>127</v>
      </c>
      <c r="AB18" s="47" t="s">
        <v>128</v>
      </c>
      <c r="AC18" s="40">
        <v>1</v>
      </c>
      <c r="AD18" s="40">
        <v>2.34</v>
      </c>
      <c r="AE18" s="41" t="s">
        <v>130</v>
      </c>
    </row>
    <row r="19" spans="1:31" s="44" customFormat="1" ht="60.75" customHeight="1" x14ac:dyDescent="0.25">
      <c r="A19" s="6" t="s">
        <v>70</v>
      </c>
      <c r="B19" s="42" t="s">
        <v>42</v>
      </c>
      <c r="C19" s="42" t="s">
        <v>40</v>
      </c>
      <c r="D19" s="15" t="s">
        <v>26</v>
      </c>
      <c r="E19" s="43" t="s">
        <v>21</v>
      </c>
      <c r="F19" s="28" t="s">
        <v>81</v>
      </c>
      <c r="G19" s="90">
        <v>61.9</v>
      </c>
      <c r="H19" s="90"/>
      <c r="I19" s="43">
        <f t="shared" si="0"/>
        <v>123.8</v>
      </c>
      <c r="J19" s="43">
        <v>23</v>
      </c>
      <c r="K19" s="15">
        <v>24</v>
      </c>
      <c r="L19" s="15">
        <v>23</v>
      </c>
      <c r="M19" s="15">
        <v>24</v>
      </c>
      <c r="N19" s="15">
        <v>24</v>
      </c>
      <c r="O19" s="15">
        <v>22</v>
      </c>
      <c r="P19" s="37">
        <f t="shared" si="1"/>
        <v>23.4</v>
      </c>
      <c r="Q19" s="15"/>
      <c r="R19" s="15"/>
      <c r="S19" s="15"/>
      <c r="T19" s="15"/>
      <c r="U19" s="15">
        <v>50</v>
      </c>
      <c r="V19" s="38">
        <f t="shared" si="3"/>
        <v>192.8</v>
      </c>
      <c r="W19" s="39">
        <f t="shared" si="4"/>
        <v>316.60000000000002</v>
      </c>
      <c r="X19" s="43" t="s">
        <v>3</v>
      </c>
      <c r="Y19" s="43" t="s">
        <v>4</v>
      </c>
      <c r="Z19" s="12" t="s">
        <v>58</v>
      </c>
      <c r="AA19" s="43" t="s">
        <v>127</v>
      </c>
      <c r="AB19" s="47" t="s">
        <v>128</v>
      </c>
      <c r="AC19" s="40">
        <v>1</v>
      </c>
      <c r="AD19" s="40">
        <v>2.34</v>
      </c>
      <c r="AE19" s="41" t="s">
        <v>130</v>
      </c>
    </row>
    <row r="20" spans="1:31" s="44" customFormat="1" x14ac:dyDescent="0.25">
      <c r="A20" s="51"/>
      <c r="B20" s="52"/>
      <c r="C20" s="52"/>
      <c r="D20" s="53"/>
      <c r="E20" s="54"/>
      <c r="F20" s="55"/>
      <c r="G20" s="53"/>
      <c r="H20" s="53"/>
      <c r="I20" s="54"/>
      <c r="J20" s="54"/>
      <c r="K20" s="53"/>
      <c r="L20" s="53"/>
      <c r="M20" s="53"/>
      <c r="N20" s="53"/>
      <c r="O20" s="53"/>
      <c r="P20" s="56"/>
      <c r="Q20" s="53"/>
      <c r="R20" s="53"/>
      <c r="S20" s="53"/>
      <c r="T20" s="53"/>
      <c r="U20" s="53"/>
      <c r="V20" s="57"/>
      <c r="W20" s="58"/>
      <c r="X20" s="54"/>
      <c r="Y20" s="54"/>
      <c r="Z20" s="59"/>
      <c r="AA20" s="54"/>
      <c r="AB20" s="60"/>
      <c r="AC20" s="61"/>
      <c r="AD20" s="61"/>
      <c r="AE20" s="62"/>
    </row>
    <row r="21" spans="1:31" s="44" customFormat="1" ht="83.25" hidden="1" customHeight="1" x14ac:dyDescent="0.25">
      <c r="A21" s="87" t="s">
        <v>133</v>
      </c>
      <c r="B21" s="88"/>
      <c r="C21" s="88"/>
      <c r="D21" s="88"/>
      <c r="E21" s="88"/>
      <c r="F21" s="88"/>
      <c r="G21" s="88"/>
      <c r="H21" s="88"/>
      <c r="I21" s="88"/>
      <c r="J21" s="88"/>
      <c r="K21" s="88"/>
      <c r="L21" s="88"/>
      <c r="M21" s="88"/>
      <c r="N21" s="88"/>
      <c r="O21" s="88"/>
      <c r="P21" s="88"/>
      <c r="Q21" s="88"/>
      <c r="R21" s="88"/>
      <c r="S21" s="88"/>
      <c r="T21" s="88"/>
      <c r="U21" s="88"/>
      <c r="V21" s="88"/>
      <c r="W21" s="88"/>
      <c r="X21" s="88"/>
      <c r="Y21" s="88"/>
      <c r="Z21" s="88"/>
      <c r="AA21" s="88"/>
      <c r="AB21" s="88"/>
      <c r="AC21" s="88"/>
      <c r="AD21" s="88"/>
      <c r="AE21" s="88"/>
    </row>
    <row r="22" spans="1:31" s="44" customFormat="1" x14ac:dyDescent="0.25">
      <c r="A22" s="51"/>
      <c r="B22" s="52"/>
      <c r="C22" s="52"/>
      <c r="D22" s="53"/>
      <c r="E22" s="54"/>
      <c r="F22" s="55"/>
      <c r="G22" s="53"/>
      <c r="H22" s="53"/>
      <c r="I22" s="54"/>
      <c r="J22" s="54"/>
      <c r="K22" s="53"/>
      <c r="L22" s="53"/>
      <c r="M22" s="53"/>
      <c r="N22" s="53"/>
      <c r="O22" s="53"/>
      <c r="P22" s="56"/>
      <c r="Q22" s="53"/>
      <c r="R22" s="53"/>
      <c r="S22" s="53"/>
      <c r="T22" s="53"/>
      <c r="U22" s="53"/>
      <c r="V22" s="57"/>
      <c r="W22" s="58"/>
      <c r="X22" s="54"/>
      <c r="Y22" s="54"/>
      <c r="Z22" s="59"/>
      <c r="AA22" s="54"/>
      <c r="AB22" s="60"/>
      <c r="AC22" s="61"/>
      <c r="AD22" s="61"/>
      <c r="AE22" s="62"/>
    </row>
    <row r="23" spans="1:31" s="63" customFormat="1" ht="16.5" x14ac:dyDescent="0.25">
      <c r="I23" s="64"/>
      <c r="J23" s="64"/>
      <c r="K23" s="65"/>
      <c r="L23" s="65"/>
      <c r="M23" s="65"/>
      <c r="N23" s="65"/>
      <c r="O23" s="65"/>
      <c r="P23" s="65"/>
      <c r="Y23" s="96" t="s">
        <v>132</v>
      </c>
      <c r="Z23" s="96"/>
      <c r="AA23" s="96"/>
      <c r="AB23" s="96"/>
      <c r="AC23" s="96"/>
      <c r="AD23" s="96"/>
      <c r="AE23" s="96"/>
    </row>
    <row r="24" spans="1:31" s="63" customFormat="1" ht="16.5" x14ac:dyDescent="0.25">
      <c r="I24" s="64"/>
      <c r="J24" s="64"/>
      <c r="K24" s="65"/>
      <c r="L24" s="65"/>
      <c r="M24" s="65"/>
      <c r="N24" s="65"/>
      <c r="O24" s="65"/>
      <c r="P24" s="65"/>
      <c r="Y24" s="83" t="s">
        <v>99</v>
      </c>
      <c r="Z24" s="83"/>
      <c r="AA24" s="83"/>
      <c r="AB24" s="83"/>
      <c r="AC24" s="83"/>
      <c r="AD24" s="83"/>
      <c r="AE24" s="83"/>
    </row>
    <row r="25" spans="1:31" s="63" customFormat="1" ht="33.75" customHeight="1" x14ac:dyDescent="0.25">
      <c r="I25" s="64"/>
      <c r="J25" s="64"/>
      <c r="K25" s="65"/>
      <c r="L25" s="65"/>
      <c r="M25" s="65"/>
      <c r="N25" s="65"/>
      <c r="O25" s="65"/>
      <c r="P25" s="65"/>
      <c r="Y25" s="84" t="s">
        <v>131</v>
      </c>
      <c r="Z25" s="85"/>
      <c r="AA25" s="85"/>
      <c r="AB25" s="85"/>
      <c r="AC25" s="85"/>
      <c r="AD25" s="85"/>
      <c r="AE25" s="85"/>
    </row>
    <row r="26" spans="1:31" s="63" customFormat="1" ht="16.5" x14ac:dyDescent="0.25">
      <c r="I26" s="64"/>
      <c r="J26" s="64"/>
      <c r="K26" s="65"/>
      <c r="L26" s="65"/>
      <c r="M26" s="65"/>
      <c r="N26" s="65"/>
      <c r="O26" s="65"/>
      <c r="P26" s="65"/>
      <c r="Q26" s="65"/>
      <c r="R26" s="65"/>
      <c r="S26" s="65"/>
      <c r="T26" s="65"/>
      <c r="U26" s="65"/>
      <c r="V26" s="65"/>
      <c r="W26" s="66"/>
    </row>
    <row r="27" spans="1:31" s="63" customFormat="1" ht="16.5" x14ac:dyDescent="0.25">
      <c r="I27" s="64"/>
      <c r="J27" s="64"/>
      <c r="K27" s="65"/>
      <c r="L27" s="65"/>
      <c r="M27" s="65"/>
      <c r="N27" s="65"/>
      <c r="O27" s="65"/>
      <c r="P27" s="65"/>
      <c r="Q27" s="65"/>
      <c r="R27" s="65"/>
      <c r="S27" s="65"/>
      <c r="T27" s="65"/>
      <c r="U27" s="65"/>
      <c r="V27" s="65"/>
      <c r="W27" s="66"/>
    </row>
    <row r="28" spans="1:31" s="63" customFormat="1" ht="16.5" x14ac:dyDescent="0.25">
      <c r="I28" s="64"/>
      <c r="J28" s="64"/>
      <c r="K28" s="65"/>
      <c r="L28" s="65"/>
      <c r="M28" s="65"/>
      <c r="N28" s="65"/>
      <c r="O28" s="65"/>
      <c r="P28" s="65"/>
      <c r="Q28" s="65"/>
      <c r="R28" s="65"/>
      <c r="S28" s="65"/>
      <c r="T28" s="65"/>
      <c r="U28" s="65"/>
      <c r="V28" s="65"/>
      <c r="W28" s="66"/>
    </row>
    <row r="29" spans="1:31" s="63" customFormat="1" ht="16.5" x14ac:dyDescent="0.25">
      <c r="I29" s="64"/>
      <c r="J29" s="64"/>
      <c r="K29" s="65"/>
      <c r="L29" s="65"/>
      <c r="M29" s="65"/>
      <c r="N29" s="65"/>
      <c r="O29" s="65"/>
      <c r="P29" s="65"/>
      <c r="Q29" s="65"/>
      <c r="R29" s="65"/>
      <c r="S29" s="65"/>
      <c r="T29" s="65"/>
      <c r="U29" s="65"/>
      <c r="V29" s="65"/>
      <c r="W29" s="66"/>
    </row>
    <row r="30" spans="1:31" s="63" customFormat="1" ht="16.5" x14ac:dyDescent="0.25">
      <c r="I30" s="64"/>
      <c r="J30" s="64"/>
      <c r="K30" s="65"/>
      <c r="L30" s="65"/>
      <c r="M30" s="65"/>
      <c r="N30" s="65"/>
      <c r="O30" s="65"/>
      <c r="P30" s="65"/>
      <c r="Y30" s="85" t="s">
        <v>100</v>
      </c>
      <c r="Z30" s="85"/>
      <c r="AA30" s="85"/>
      <c r="AB30" s="85"/>
      <c r="AC30" s="85"/>
      <c r="AD30" s="85"/>
      <c r="AE30" s="85"/>
    </row>
    <row r="31" spans="1:31" s="10" customFormat="1" ht="18.75" x14ac:dyDescent="0.3">
      <c r="I31" s="20"/>
      <c r="J31" s="20"/>
      <c r="K31" s="49"/>
      <c r="L31" s="49"/>
      <c r="M31" s="49"/>
      <c r="N31" s="49"/>
      <c r="O31" s="49"/>
      <c r="P31" s="49"/>
      <c r="Q31" s="49"/>
      <c r="R31" s="49"/>
      <c r="S31" s="49"/>
      <c r="T31" s="49"/>
      <c r="U31" s="49"/>
      <c r="V31" s="49"/>
      <c r="W31" s="50"/>
    </row>
    <row r="32" spans="1:31" s="10" customFormat="1" ht="33.75" customHeight="1" x14ac:dyDescent="0.3">
      <c r="I32" s="20"/>
      <c r="J32" s="20"/>
      <c r="K32" s="49"/>
      <c r="L32" s="49"/>
      <c r="M32" s="49"/>
      <c r="N32" s="49"/>
      <c r="O32" s="49"/>
      <c r="P32" s="49"/>
      <c r="Q32" s="49"/>
      <c r="R32" s="49"/>
      <c r="S32" s="49"/>
      <c r="T32" s="49"/>
      <c r="U32" s="49"/>
      <c r="V32" s="49"/>
      <c r="W32" s="50"/>
    </row>
  </sheetData>
  <mergeCells count="29">
    <mergeCell ref="AE7:AE8"/>
    <mergeCell ref="A5:AE5"/>
    <mergeCell ref="Y1:AE1"/>
    <mergeCell ref="Y2:AE2"/>
    <mergeCell ref="Y23:AE23"/>
    <mergeCell ref="J7:V8"/>
    <mergeCell ref="C7:C9"/>
    <mergeCell ref="A1:E1"/>
    <mergeCell ref="A2:E2"/>
    <mergeCell ref="A3:E3"/>
    <mergeCell ref="G19:H19"/>
    <mergeCell ref="G18:H18"/>
    <mergeCell ref="G16:H16"/>
    <mergeCell ref="Y24:AE24"/>
    <mergeCell ref="Y25:AE25"/>
    <mergeCell ref="Y30:AE30"/>
    <mergeCell ref="X7:X8"/>
    <mergeCell ref="Y7:Y8"/>
    <mergeCell ref="Z7:Z8"/>
    <mergeCell ref="AA7:AD7"/>
    <mergeCell ref="A21:AE21"/>
    <mergeCell ref="W7:W9"/>
    <mergeCell ref="G7:I8"/>
    <mergeCell ref="G12:H12"/>
    <mergeCell ref="A7:A9"/>
    <mergeCell ref="B7:B9"/>
    <mergeCell ref="F7:F9"/>
    <mergeCell ref="E7:E9"/>
    <mergeCell ref="D7:D9"/>
  </mergeCells>
  <pageMargins left="0.56000000000000005" right="0.2" top="0.44" bottom="0.42" header="0.2" footer="0.2"/>
  <pageSetup paperSize="9" scale="85"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2"/>
  <sheetViews>
    <sheetView tabSelected="1" topLeftCell="A7" zoomScaleNormal="100" workbookViewId="0">
      <pane ySplit="1620" topLeftCell="A17" activePane="bottomLeft"/>
      <selection activeCell="AK7" sqref="AK1:AM1048576"/>
      <selection pane="bottomLeft" activeCell="AF7" sqref="AF7:AG19"/>
    </sheetView>
  </sheetViews>
  <sheetFormatPr defaultColWidth="7.140625" defaultRowHeight="15.75" x14ac:dyDescent="0.25"/>
  <cols>
    <col min="1" max="1" width="4" style="1" customWidth="1"/>
    <col min="2" max="2" width="5.85546875" style="1" customWidth="1"/>
    <col min="3" max="3" width="20.28515625" style="1" customWidth="1"/>
    <col min="4" max="4" width="11.28515625" style="1" customWidth="1"/>
    <col min="5" max="5" width="12.28515625" style="1" customWidth="1"/>
    <col min="6" max="6" width="17.140625" style="1" customWidth="1"/>
    <col min="7" max="7" width="8" style="1" hidden="1" customWidth="1"/>
    <col min="8" max="8" width="8.28515625" style="1" hidden="1" customWidth="1"/>
    <col min="9" max="9" width="9.7109375" style="73" hidden="1" customWidth="1"/>
    <col min="10" max="10" width="10.28515625" style="73" hidden="1" customWidth="1"/>
    <col min="11" max="15" width="7" style="23" hidden="1" customWidth="1"/>
    <col min="16" max="16" width="11.140625" style="23" hidden="1" customWidth="1"/>
    <col min="17" max="19" width="7.42578125" style="23" hidden="1" customWidth="1"/>
    <col min="20" max="20" width="8.7109375" style="23" hidden="1" customWidth="1"/>
    <col min="21" max="21" width="13.85546875" style="23" hidden="1" customWidth="1"/>
    <col min="22" max="22" width="11.5703125" style="23" hidden="1" customWidth="1"/>
    <col min="23" max="23" width="11.140625" style="24" hidden="1" customWidth="1"/>
    <col min="24" max="25" width="6.42578125" style="3" hidden="1" customWidth="1"/>
    <col min="26" max="26" width="9.28515625" style="3" hidden="1" customWidth="1"/>
    <col min="27" max="27" width="11.5703125" style="1" customWidth="1"/>
    <col min="28" max="28" width="11.140625" style="1" bestFit="1" customWidth="1"/>
    <col min="29" max="29" width="5.28515625" style="1" customWidth="1"/>
    <col min="30" max="30" width="7.140625" style="1" customWidth="1"/>
    <col min="31" max="31" width="12.42578125" style="1" customWidth="1"/>
    <col min="32" max="32" width="11.140625" style="75" customWidth="1"/>
    <col min="33" max="33" width="20.5703125" style="75" customWidth="1"/>
    <col min="34" max="34" width="17.140625" style="1" customWidth="1"/>
    <col min="35" max="35" width="7.140625" style="75"/>
    <col min="36" max="36" width="5" style="1" customWidth="1"/>
    <col min="37" max="38" width="4.140625" style="1" customWidth="1"/>
    <col min="39" max="39" width="6.5703125" style="1" customWidth="1"/>
    <col min="40" max="16384" width="7.140625" style="1"/>
  </cols>
  <sheetData>
    <row r="1" spans="1:42" ht="18.75" customHeight="1" x14ac:dyDescent="0.3">
      <c r="A1" s="97" t="s">
        <v>98</v>
      </c>
      <c r="B1" s="97"/>
      <c r="C1" s="97"/>
      <c r="D1" s="97"/>
      <c r="E1" s="97"/>
      <c r="F1" s="73"/>
      <c r="G1" s="17"/>
      <c r="H1" s="17"/>
      <c r="I1" s="17"/>
      <c r="J1" s="17"/>
      <c r="K1" s="22"/>
      <c r="L1" s="22"/>
      <c r="M1" s="22"/>
      <c r="N1" s="22"/>
      <c r="O1" s="22"/>
      <c r="P1" s="22"/>
      <c r="Q1" s="22"/>
      <c r="R1" s="22"/>
      <c r="S1" s="22"/>
      <c r="T1" s="22"/>
      <c r="X1" s="25"/>
      <c r="Y1" s="94" t="s">
        <v>97</v>
      </c>
      <c r="Z1" s="94"/>
      <c r="AA1" s="94"/>
      <c r="AB1" s="94"/>
      <c r="AC1" s="94"/>
      <c r="AD1" s="94"/>
      <c r="AE1" s="94"/>
      <c r="AF1" s="17"/>
      <c r="AG1" s="17"/>
      <c r="AH1" s="17"/>
      <c r="AI1" s="17"/>
      <c r="AJ1" s="17"/>
      <c r="AK1" s="17"/>
      <c r="AL1" s="17"/>
      <c r="AM1" s="17"/>
      <c r="AN1" s="17"/>
      <c r="AO1" s="17"/>
      <c r="AP1" s="17"/>
    </row>
    <row r="2" spans="1:42" ht="16.5" x14ac:dyDescent="0.25">
      <c r="A2" s="98" t="s">
        <v>72</v>
      </c>
      <c r="B2" s="98"/>
      <c r="C2" s="98"/>
      <c r="D2" s="98"/>
      <c r="E2" s="98"/>
      <c r="F2" s="74"/>
      <c r="G2" s="5"/>
      <c r="H2" s="5"/>
      <c r="Y2" s="95" t="s">
        <v>74</v>
      </c>
      <c r="Z2" s="95"/>
      <c r="AA2" s="95"/>
      <c r="AB2" s="95"/>
      <c r="AC2" s="95"/>
      <c r="AD2" s="95"/>
      <c r="AE2" s="95"/>
      <c r="AK2"/>
      <c r="AL2" s="2"/>
      <c r="AM2" s="3"/>
      <c r="AN2" s="3"/>
      <c r="AO2" s="3"/>
    </row>
    <row r="3" spans="1:42" x14ac:dyDescent="0.25">
      <c r="A3" s="98" t="s">
        <v>71</v>
      </c>
      <c r="B3" s="98"/>
      <c r="C3" s="98"/>
      <c r="D3" s="98"/>
      <c r="E3" s="98"/>
      <c r="F3" s="74"/>
      <c r="G3" s="5"/>
      <c r="H3" s="5"/>
      <c r="AK3"/>
      <c r="AL3" s="2"/>
      <c r="AM3" s="3"/>
      <c r="AN3" s="3"/>
      <c r="AO3" s="3"/>
    </row>
    <row r="4" spans="1:42" x14ac:dyDescent="0.25">
      <c r="A4" s="73"/>
      <c r="E4" s="73"/>
      <c r="F4" s="73"/>
      <c r="G4" s="73"/>
      <c r="AK4"/>
      <c r="AL4" s="2"/>
      <c r="AM4" s="3"/>
      <c r="AN4" s="3"/>
      <c r="AO4" s="3"/>
    </row>
    <row r="5" spans="1:42" s="4" customFormat="1" ht="41.25" customHeight="1" x14ac:dyDescent="0.25">
      <c r="A5" s="93" t="s">
        <v>103</v>
      </c>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71"/>
      <c r="AG5" s="71"/>
      <c r="AH5" s="71"/>
      <c r="AI5" s="80"/>
      <c r="AJ5" s="71"/>
      <c r="AK5" s="71"/>
      <c r="AL5" s="71"/>
      <c r="AM5" s="71"/>
      <c r="AN5" s="71"/>
      <c r="AO5" s="71"/>
      <c r="AP5" s="71"/>
    </row>
    <row r="6" spans="1:42" s="4" customFormat="1" ht="18.75" x14ac:dyDescent="0.25">
      <c r="A6" s="14"/>
      <c r="B6" s="14"/>
      <c r="C6" s="14"/>
      <c r="D6" s="14"/>
      <c r="E6" s="14"/>
      <c r="F6" s="14"/>
      <c r="G6" s="14"/>
      <c r="H6" s="14"/>
      <c r="I6" s="14"/>
      <c r="J6" s="14"/>
      <c r="K6" s="26"/>
      <c r="L6" s="26"/>
      <c r="M6" s="26"/>
      <c r="N6" s="26"/>
      <c r="O6" s="26"/>
      <c r="P6" s="26"/>
      <c r="Q6" s="26"/>
      <c r="R6" s="26"/>
      <c r="S6" s="26"/>
      <c r="T6" s="26"/>
      <c r="U6" s="26"/>
      <c r="V6" s="26"/>
      <c r="W6" s="26"/>
      <c r="X6" s="14"/>
      <c r="Y6" s="14"/>
      <c r="Z6" s="14"/>
      <c r="AA6" s="14"/>
      <c r="AF6" s="76"/>
      <c r="AG6" s="76"/>
      <c r="AI6" s="76"/>
    </row>
    <row r="7" spans="1:42" s="13" customFormat="1" ht="33" customHeight="1" x14ac:dyDescent="0.25">
      <c r="A7" s="91" t="s">
        <v>50</v>
      </c>
      <c r="B7" s="92" t="s">
        <v>113</v>
      </c>
      <c r="C7" s="91" t="s">
        <v>88</v>
      </c>
      <c r="D7" s="92" t="s">
        <v>89</v>
      </c>
      <c r="E7" s="92" t="s">
        <v>90</v>
      </c>
      <c r="F7" s="92" t="s">
        <v>73</v>
      </c>
      <c r="G7" s="86" t="s">
        <v>108</v>
      </c>
      <c r="H7" s="86"/>
      <c r="I7" s="86"/>
      <c r="J7" s="86" t="s">
        <v>109</v>
      </c>
      <c r="K7" s="86"/>
      <c r="L7" s="86"/>
      <c r="M7" s="86"/>
      <c r="N7" s="86"/>
      <c r="O7" s="86"/>
      <c r="P7" s="86"/>
      <c r="Q7" s="86"/>
      <c r="R7" s="86"/>
      <c r="S7" s="86"/>
      <c r="T7" s="86"/>
      <c r="U7" s="86"/>
      <c r="V7" s="86"/>
      <c r="W7" s="89" t="s">
        <v>110</v>
      </c>
      <c r="X7" s="86" t="s">
        <v>0</v>
      </c>
      <c r="Y7" s="86" t="s">
        <v>54</v>
      </c>
      <c r="Z7" s="86" t="s">
        <v>51</v>
      </c>
      <c r="AA7" s="86" t="s">
        <v>111</v>
      </c>
      <c r="AB7" s="86"/>
      <c r="AC7" s="86"/>
      <c r="AD7" s="86"/>
      <c r="AE7" s="86" t="s">
        <v>114</v>
      </c>
      <c r="AF7" s="103" t="s">
        <v>163</v>
      </c>
      <c r="AG7" s="103" t="s">
        <v>164</v>
      </c>
      <c r="AH7" s="99" t="s">
        <v>158</v>
      </c>
      <c r="AI7" s="101" t="s">
        <v>153</v>
      </c>
      <c r="AJ7" s="99" t="s">
        <v>159</v>
      </c>
      <c r="AK7" s="99" t="s">
        <v>160</v>
      </c>
      <c r="AL7" s="99" t="s">
        <v>161</v>
      </c>
      <c r="AM7" s="99" t="s">
        <v>162</v>
      </c>
    </row>
    <row r="8" spans="1:42" s="13" customFormat="1" ht="33" x14ac:dyDescent="0.25">
      <c r="A8" s="91"/>
      <c r="B8" s="92"/>
      <c r="C8" s="91"/>
      <c r="D8" s="92"/>
      <c r="E8" s="92"/>
      <c r="F8" s="92"/>
      <c r="G8" s="86"/>
      <c r="H8" s="86"/>
      <c r="I8" s="86"/>
      <c r="J8" s="86"/>
      <c r="K8" s="86"/>
      <c r="L8" s="86"/>
      <c r="M8" s="86"/>
      <c r="N8" s="86"/>
      <c r="O8" s="86"/>
      <c r="P8" s="86"/>
      <c r="Q8" s="86"/>
      <c r="R8" s="86"/>
      <c r="S8" s="86"/>
      <c r="T8" s="86"/>
      <c r="U8" s="86"/>
      <c r="V8" s="86"/>
      <c r="W8" s="89"/>
      <c r="X8" s="86"/>
      <c r="Y8" s="86"/>
      <c r="Z8" s="86"/>
      <c r="AA8" s="68" t="s">
        <v>112</v>
      </c>
      <c r="AB8" s="68" t="s">
        <v>113</v>
      </c>
      <c r="AC8" s="68" t="s">
        <v>115</v>
      </c>
      <c r="AD8" s="68" t="s">
        <v>116</v>
      </c>
      <c r="AE8" s="86"/>
      <c r="AF8" s="104"/>
      <c r="AG8" s="104"/>
      <c r="AH8" s="100"/>
      <c r="AI8" s="102"/>
      <c r="AJ8" s="100"/>
      <c r="AK8" s="100"/>
      <c r="AL8" s="100"/>
      <c r="AM8" s="100"/>
    </row>
    <row r="9" spans="1:42" s="13" customFormat="1" ht="63" hidden="1" customHeight="1" x14ac:dyDescent="0.25">
      <c r="A9" s="91"/>
      <c r="B9" s="92"/>
      <c r="C9" s="91"/>
      <c r="D9" s="92"/>
      <c r="E9" s="92"/>
      <c r="F9" s="92"/>
      <c r="G9" s="28"/>
      <c r="H9" s="28"/>
      <c r="I9" s="70"/>
      <c r="J9" s="70"/>
      <c r="K9" s="28" t="s">
        <v>83</v>
      </c>
      <c r="L9" s="28" t="s">
        <v>84</v>
      </c>
      <c r="M9" s="28" t="s">
        <v>85</v>
      </c>
      <c r="N9" s="28" t="s">
        <v>86</v>
      </c>
      <c r="O9" s="28" t="s">
        <v>87</v>
      </c>
      <c r="P9" s="70" t="s">
        <v>101</v>
      </c>
      <c r="Q9" s="28" t="s">
        <v>83</v>
      </c>
      <c r="R9" s="28" t="s">
        <v>84</v>
      </c>
      <c r="S9" s="28" t="s">
        <v>85</v>
      </c>
      <c r="T9" s="70" t="s">
        <v>102</v>
      </c>
      <c r="U9" s="70"/>
      <c r="V9" s="70"/>
      <c r="W9" s="89"/>
      <c r="X9" s="30" t="s">
        <v>104</v>
      </c>
      <c r="Y9" s="30" t="s">
        <v>105</v>
      </c>
      <c r="Z9" s="30" t="s">
        <v>106</v>
      </c>
      <c r="AA9" s="31" t="s">
        <v>107</v>
      </c>
      <c r="AB9" s="32" t="s">
        <v>119</v>
      </c>
      <c r="AC9" s="32" t="s">
        <v>120</v>
      </c>
      <c r="AD9" s="32" t="s">
        <v>121</v>
      </c>
      <c r="AE9" s="33" t="s">
        <v>129</v>
      </c>
      <c r="AF9" s="105" t="s">
        <v>135</v>
      </c>
      <c r="AG9" s="105" t="s">
        <v>136</v>
      </c>
      <c r="AH9" s="31" t="s">
        <v>150</v>
      </c>
      <c r="AI9" s="31" t="s">
        <v>152</v>
      </c>
      <c r="AJ9" s="31" t="s">
        <v>154</v>
      </c>
      <c r="AK9" s="31" t="s">
        <v>155</v>
      </c>
      <c r="AL9" s="31" t="s">
        <v>156</v>
      </c>
      <c r="AM9" s="31" t="s">
        <v>157</v>
      </c>
    </row>
    <row r="10" spans="1:42" hidden="1" x14ac:dyDescent="0.25">
      <c r="A10" s="34" t="s">
        <v>1</v>
      </c>
      <c r="B10" s="34" t="s">
        <v>5</v>
      </c>
      <c r="C10" s="34" t="s">
        <v>7</v>
      </c>
      <c r="D10" s="34" t="s">
        <v>8</v>
      </c>
      <c r="E10" s="34" t="s">
        <v>10</v>
      </c>
      <c r="F10" s="34" t="s">
        <v>11</v>
      </c>
      <c r="G10" s="34" t="s">
        <v>13</v>
      </c>
      <c r="H10" s="34" t="s">
        <v>15</v>
      </c>
      <c r="I10" s="34" t="s">
        <v>91</v>
      </c>
      <c r="J10" s="34" t="s">
        <v>16</v>
      </c>
      <c r="K10" s="34" t="s">
        <v>18</v>
      </c>
      <c r="L10" s="34" t="s">
        <v>20</v>
      </c>
      <c r="M10" s="34" t="s">
        <v>23</v>
      </c>
      <c r="N10" s="34" t="s">
        <v>25</v>
      </c>
      <c r="O10" s="34" t="s">
        <v>27</v>
      </c>
      <c r="P10" s="34" t="s">
        <v>28</v>
      </c>
      <c r="Q10" s="34" t="s">
        <v>30</v>
      </c>
      <c r="R10" s="34" t="s">
        <v>31</v>
      </c>
      <c r="S10" s="34" t="s">
        <v>92</v>
      </c>
      <c r="T10" s="34" t="s">
        <v>93</v>
      </c>
      <c r="U10" s="34" t="s">
        <v>94</v>
      </c>
      <c r="V10" s="34" t="s">
        <v>95</v>
      </c>
      <c r="W10" s="34" t="s">
        <v>96</v>
      </c>
      <c r="X10" s="12"/>
      <c r="Y10" s="12"/>
      <c r="Z10" s="12"/>
      <c r="AA10" s="9"/>
      <c r="AB10" s="35"/>
      <c r="AC10" s="35"/>
      <c r="AD10" s="35"/>
      <c r="AE10" s="11"/>
      <c r="AF10" s="106"/>
      <c r="AG10" s="106"/>
      <c r="AH10" s="11"/>
      <c r="AI10" s="7"/>
      <c r="AJ10" s="11"/>
      <c r="AK10" s="11"/>
      <c r="AL10" s="11"/>
      <c r="AM10" s="11"/>
    </row>
    <row r="11" spans="1:42" ht="60.75" customHeight="1" x14ac:dyDescent="0.25">
      <c r="A11" s="6" t="s">
        <v>62</v>
      </c>
      <c r="B11" s="7" t="s">
        <v>144</v>
      </c>
      <c r="C11" s="7" t="s">
        <v>33</v>
      </c>
      <c r="D11" s="8" t="s">
        <v>2</v>
      </c>
      <c r="E11" s="12" t="s">
        <v>61</v>
      </c>
      <c r="F11" s="36" t="s">
        <v>75</v>
      </c>
      <c r="G11" s="69">
        <v>66.400000000000006</v>
      </c>
      <c r="H11" s="69">
        <v>75</v>
      </c>
      <c r="I11" s="12">
        <f>G11+H11</f>
        <v>141.4</v>
      </c>
      <c r="J11" s="12">
        <v>17</v>
      </c>
      <c r="K11" s="69">
        <v>20</v>
      </c>
      <c r="L11" s="69">
        <v>19</v>
      </c>
      <c r="M11" s="69">
        <v>21</v>
      </c>
      <c r="N11" s="69">
        <v>21</v>
      </c>
      <c r="O11" s="69">
        <v>19</v>
      </c>
      <c r="P11" s="37">
        <f>ROUND(AVERAGE(K11:O11),2)</f>
        <v>20</v>
      </c>
      <c r="Q11" s="69">
        <v>47</v>
      </c>
      <c r="R11" s="69">
        <v>45</v>
      </c>
      <c r="S11" s="69">
        <v>46</v>
      </c>
      <c r="T11" s="69">
        <f>ROUND(AVERAGE(Q11:S11),2)</f>
        <v>46</v>
      </c>
      <c r="U11" s="69"/>
      <c r="V11" s="38">
        <f>(J11+P11+T11+U11)*2</f>
        <v>166</v>
      </c>
      <c r="W11" s="39">
        <f>I11+V11</f>
        <v>307.39999999999998</v>
      </c>
      <c r="X11" s="12" t="s">
        <v>3</v>
      </c>
      <c r="Y11" s="12" t="s">
        <v>4</v>
      </c>
      <c r="Z11" s="12" t="s">
        <v>52</v>
      </c>
      <c r="AA11" s="12" t="s">
        <v>117</v>
      </c>
      <c r="AB11" s="35" t="s">
        <v>118</v>
      </c>
      <c r="AC11" s="40">
        <v>2</v>
      </c>
      <c r="AD11" s="40">
        <v>2.67</v>
      </c>
      <c r="AE11" s="41" t="s">
        <v>130</v>
      </c>
      <c r="AF11" s="106" t="s">
        <v>134</v>
      </c>
      <c r="AG11" s="107" t="s">
        <v>137</v>
      </c>
      <c r="AH11" s="11"/>
      <c r="AI11" s="7"/>
      <c r="AJ11" s="11"/>
      <c r="AK11" s="11"/>
      <c r="AL11" s="11"/>
      <c r="AM11" s="11"/>
    </row>
    <row r="12" spans="1:42" ht="60.75" customHeight="1" x14ac:dyDescent="0.25">
      <c r="A12" s="6" t="s">
        <v>63</v>
      </c>
      <c r="B12" s="7" t="s">
        <v>144</v>
      </c>
      <c r="C12" s="7" t="s">
        <v>34</v>
      </c>
      <c r="D12" s="8" t="s">
        <v>6</v>
      </c>
      <c r="E12" s="12" t="s">
        <v>61</v>
      </c>
      <c r="F12" s="36" t="s">
        <v>76</v>
      </c>
      <c r="G12" s="90">
        <v>82.9</v>
      </c>
      <c r="H12" s="90"/>
      <c r="I12" s="12">
        <f t="shared" ref="I12:I19" si="0">G12*2</f>
        <v>165.8</v>
      </c>
      <c r="J12" s="12">
        <v>18</v>
      </c>
      <c r="K12" s="69">
        <v>23</v>
      </c>
      <c r="L12" s="69">
        <v>22</v>
      </c>
      <c r="M12" s="69">
        <v>22</v>
      </c>
      <c r="N12" s="69">
        <v>21</v>
      </c>
      <c r="O12" s="69">
        <v>21</v>
      </c>
      <c r="P12" s="37">
        <f t="shared" ref="P12:P19" si="1">ROUND(AVERAGE(K12:O12),2)</f>
        <v>21.8</v>
      </c>
      <c r="Q12" s="69">
        <v>49</v>
      </c>
      <c r="R12" s="69">
        <v>48</v>
      </c>
      <c r="S12" s="69">
        <v>48.5</v>
      </c>
      <c r="T12" s="38">
        <f t="shared" ref="T12" si="2">ROUND(AVERAGE(Q12:S12),2)</f>
        <v>48.5</v>
      </c>
      <c r="U12" s="69"/>
      <c r="V12" s="38">
        <f t="shared" ref="V12:V19" si="3">(J12+P12+T12+U12)*2</f>
        <v>176.6</v>
      </c>
      <c r="W12" s="39">
        <f t="shared" ref="W12:W19" si="4">I12+V12</f>
        <v>342.4</v>
      </c>
      <c r="X12" s="12" t="s">
        <v>3</v>
      </c>
      <c r="Y12" s="12" t="s">
        <v>59</v>
      </c>
      <c r="Z12" s="12" t="s">
        <v>55</v>
      </c>
      <c r="AA12" s="12" t="s">
        <v>117</v>
      </c>
      <c r="AB12" s="35" t="s">
        <v>118</v>
      </c>
      <c r="AC12" s="40">
        <v>1</v>
      </c>
      <c r="AD12" s="40">
        <v>2.34</v>
      </c>
      <c r="AE12" s="41" t="s">
        <v>130</v>
      </c>
      <c r="AF12" s="106" t="s">
        <v>134</v>
      </c>
      <c r="AG12" s="106" t="s">
        <v>137</v>
      </c>
      <c r="AH12" s="11"/>
      <c r="AI12" s="7"/>
      <c r="AJ12" s="11"/>
      <c r="AK12" s="11"/>
      <c r="AL12" s="11"/>
      <c r="AM12" s="11"/>
    </row>
    <row r="13" spans="1:42" ht="60.75" customHeight="1" x14ac:dyDescent="0.25">
      <c r="A13" s="6" t="s">
        <v>64</v>
      </c>
      <c r="B13" s="7" t="s">
        <v>144</v>
      </c>
      <c r="C13" s="7" t="s">
        <v>35</v>
      </c>
      <c r="D13" s="8" t="s">
        <v>9</v>
      </c>
      <c r="E13" s="12" t="s">
        <v>60</v>
      </c>
      <c r="F13" s="36" t="s">
        <v>82</v>
      </c>
      <c r="G13" s="69">
        <v>73.5</v>
      </c>
      <c r="H13" s="69">
        <v>62</v>
      </c>
      <c r="I13" s="12">
        <f>G13+H13</f>
        <v>135.5</v>
      </c>
      <c r="J13" s="12">
        <v>13</v>
      </c>
      <c r="K13" s="69">
        <v>22</v>
      </c>
      <c r="L13" s="69">
        <v>20</v>
      </c>
      <c r="M13" s="69">
        <v>22</v>
      </c>
      <c r="N13" s="69">
        <v>22</v>
      </c>
      <c r="O13" s="69">
        <v>20</v>
      </c>
      <c r="P13" s="37">
        <f>ROUND(AVERAGE(K13:O13),2)</f>
        <v>21.2</v>
      </c>
      <c r="Q13" s="69">
        <v>47</v>
      </c>
      <c r="R13" s="69">
        <v>46.5</v>
      </c>
      <c r="S13" s="69">
        <v>47</v>
      </c>
      <c r="T13" s="69">
        <f>ROUND(AVERAGE(Q13:S13),2)</f>
        <v>46.83</v>
      </c>
      <c r="U13" s="69"/>
      <c r="V13" s="38">
        <f>(J13+P13+T13+U13)*2</f>
        <v>162.06</v>
      </c>
      <c r="W13" s="39">
        <f>I13+V13</f>
        <v>297.56</v>
      </c>
      <c r="X13" s="12" t="s">
        <v>3</v>
      </c>
      <c r="Y13" s="12" t="s">
        <v>56</v>
      </c>
      <c r="Z13" s="12" t="s">
        <v>55</v>
      </c>
      <c r="AA13" s="12" t="s">
        <v>117</v>
      </c>
      <c r="AB13" s="35" t="s">
        <v>118</v>
      </c>
      <c r="AC13" s="40">
        <v>2</v>
      </c>
      <c r="AD13" s="40">
        <v>2.67</v>
      </c>
      <c r="AE13" s="41" t="s">
        <v>130</v>
      </c>
      <c r="AF13" s="106" t="s">
        <v>138</v>
      </c>
      <c r="AG13" s="106" t="s">
        <v>139</v>
      </c>
      <c r="AH13" s="11"/>
      <c r="AI13" s="7"/>
      <c r="AJ13" s="11"/>
      <c r="AK13" s="11"/>
      <c r="AL13" s="11"/>
      <c r="AM13" s="11"/>
    </row>
    <row r="14" spans="1:42" s="44" customFormat="1" ht="60.75" customHeight="1" x14ac:dyDescent="0.25">
      <c r="A14" s="6" t="s">
        <v>65</v>
      </c>
      <c r="B14" s="7" t="s">
        <v>144</v>
      </c>
      <c r="C14" s="42" t="s">
        <v>36</v>
      </c>
      <c r="D14" s="69" t="s">
        <v>14</v>
      </c>
      <c r="E14" s="43" t="s">
        <v>12</v>
      </c>
      <c r="F14" s="28" t="s">
        <v>77</v>
      </c>
      <c r="G14" s="69">
        <v>72.900000000000006</v>
      </c>
      <c r="H14" s="69">
        <v>79</v>
      </c>
      <c r="I14" s="43">
        <f>G14+H14</f>
        <v>151.9</v>
      </c>
      <c r="J14" s="43">
        <v>20</v>
      </c>
      <c r="K14" s="69">
        <v>24</v>
      </c>
      <c r="L14" s="69">
        <v>23</v>
      </c>
      <c r="M14" s="69">
        <v>24</v>
      </c>
      <c r="N14" s="69">
        <v>24</v>
      </c>
      <c r="O14" s="69">
        <v>22</v>
      </c>
      <c r="P14" s="37">
        <f>ROUND(AVERAGE(K14:O14),2)</f>
        <v>23.4</v>
      </c>
      <c r="Q14" s="69">
        <v>49</v>
      </c>
      <c r="R14" s="69">
        <v>49.5</v>
      </c>
      <c r="S14" s="69">
        <v>49.5</v>
      </c>
      <c r="T14" s="69">
        <f>ROUND(AVERAGE(Q14:S14),2)</f>
        <v>49.33</v>
      </c>
      <c r="U14" s="69"/>
      <c r="V14" s="38">
        <f>(J14+P14+T14+U14)*2</f>
        <v>185.45999999999998</v>
      </c>
      <c r="W14" s="39">
        <f>I14+V14</f>
        <v>337.36</v>
      </c>
      <c r="X14" s="43" t="s">
        <v>4</v>
      </c>
      <c r="Y14" s="43" t="s">
        <v>4</v>
      </c>
      <c r="Z14" s="43" t="s">
        <v>52</v>
      </c>
      <c r="AA14" s="12" t="s">
        <v>117</v>
      </c>
      <c r="AB14" s="35" t="s">
        <v>118</v>
      </c>
      <c r="AC14" s="40">
        <v>1</v>
      </c>
      <c r="AD14" s="40">
        <v>2.34</v>
      </c>
      <c r="AE14" s="41" t="s">
        <v>130</v>
      </c>
      <c r="AF14" s="107" t="s">
        <v>148</v>
      </c>
      <c r="AG14" s="107" t="s">
        <v>149</v>
      </c>
      <c r="AH14" s="11"/>
      <c r="AI14" s="7"/>
      <c r="AJ14" s="11"/>
      <c r="AK14" s="11"/>
      <c r="AL14" s="11"/>
      <c r="AM14" s="11"/>
    </row>
    <row r="15" spans="1:42" ht="60.75" customHeight="1" x14ac:dyDescent="0.25">
      <c r="A15" s="6" t="s">
        <v>66</v>
      </c>
      <c r="B15" s="7" t="s">
        <v>145</v>
      </c>
      <c r="C15" s="7" t="s">
        <v>37</v>
      </c>
      <c r="D15" s="8" t="s">
        <v>19</v>
      </c>
      <c r="E15" s="12" t="s">
        <v>17</v>
      </c>
      <c r="F15" s="36" t="s">
        <v>78</v>
      </c>
      <c r="G15" s="69">
        <v>74.7</v>
      </c>
      <c r="H15" s="69">
        <v>70</v>
      </c>
      <c r="I15" s="12">
        <f>G15+H15</f>
        <v>144.69999999999999</v>
      </c>
      <c r="J15" s="12">
        <v>14</v>
      </c>
      <c r="K15" s="69">
        <v>22</v>
      </c>
      <c r="L15" s="69">
        <v>21</v>
      </c>
      <c r="M15" s="69">
        <v>22</v>
      </c>
      <c r="N15" s="69">
        <v>21</v>
      </c>
      <c r="O15" s="69">
        <v>20</v>
      </c>
      <c r="P15" s="37">
        <f>ROUND(AVERAGE(K15:O15),2)</f>
        <v>21.2</v>
      </c>
      <c r="Q15" s="69"/>
      <c r="R15" s="69"/>
      <c r="S15" s="69"/>
      <c r="T15" s="69"/>
      <c r="U15" s="69">
        <v>36</v>
      </c>
      <c r="V15" s="38">
        <f>(J15+P15+T15+U15)*2</f>
        <v>142.4</v>
      </c>
      <c r="W15" s="39">
        <f>I15+V15</f>
        <v>287.10000000000002</v>
      </c>
      <c r="X15" s="12" t="s">
        <v>3</v>
      </c>
      <c r="Y15" s="12" t="s">
        <v>4</v>
      </c>
      <c r="Z15" s="12"/>
      <c r="AA15" s="9" t="s">
        <v>122</v>
      </c>
      <c r="AB15" s="35" t="s">
        <v>123</v>
      </c>
      <c r="AC15" s="40">
        <v>1</v>
      </c>
      <c r="AD15" s="45" t="s">
        <v>124</v>
      </c>
      <c r="AE15" s="41" t="s">
        <v>130</v>
      </c>
      <c r="AF15" s="106" t="s">
        <v>141</v>
      </c>
      <c r="AG15" s="106" t="s">
        <v>140</v>
      </c>
      <c r="AH15" s="7" t="s">
        <v>140</v>
      </c>
      <c r="AI15" s="7" t="s">
        <v>151</v>
      </c>
      <c r="AJ15" s="11">
        <v>211</v>
      </c>
      <c r="AK15" s="11">
        <v>30</v>
      </c>
      <c r="AL15" s="11">
        <v>11</v>
      </c>
      <c r="AM15" s="11">
        <v>2017</v>
      </c>
    </row>
    <row r="16" spans="1:42" ht="60.75" customHeight="1" x14ac:dyDescent="0.25">
      <c r="A16" s="6" t="s">
        <v>67</v>
      </c>
      <c r="B16" s="7" t="s">
        <v>144</v>
      </c>
      <c r="C16" s="7" t="s">
        <v>39</v>
      </c>
      <c r="D16" s="8" t="s">
        <v>24</v>
      </c>
      <c r="E16" s="12" t="s">
        <v>21</v>
      </c>
      <c r="F16" s="36" t="s">
        <v>79</v>
      </c>
      <c r="G16" s="90">
        <v>63</v>
      </c>
      <c r="H16" s="90"/>
      <c r="I16" s="12">
        <f>G16*2</f>
        <v>126</v>
      </c>
      <c r="J16" s="12">
        <v>20</v>
      </c>
      <c r="K16" s="69">
        <v>24</v>
      </c>
      <c r="L16" s="69">
        <v>24</v>
      </c>
      <c r="M16" s="69">
        <v>24</v>
      </c>
      <c r="N16" s="69">
        <v>24</v>
      </c>
      <c r="O16" s="69">
        <v>22</v>
      </c>
      <c r="P16" s="37">
        <f>ROUND(AVERAGE(K16:O16),2)</f>
        <v>23.6</v>
      </c>
      <c r="Q16" s="69"/>
      <c r="R16" s="69"/>
      <c r="S16" s="69"/>
      <c r="T16" s="69"/>
      <c r="U16" s="69">
        <v>38</v>
      </c>
      <c r="V16" s="38">
        <f>(J16+P16+T16+U16)*2</f>
        <v>163.19999999999999</v>
      </c>
      <c r="W16" s="39">
        <f>I16+V16</f>
        <v>289.2</v>
      </c>
      <c r="X16" s="12" t="s">
        <v>3</v>
      </c>
      <c r="Y16" s="12" t="s">
        <v>57</v>
      </c>
      <c r="Z16" s="12" t="s">
        <v>58</v>
      </c>
      <c r="AA16" s="46" t="s">
        <v>125</v>
      </c>
      <c r="AB16" s="46" t="s">
        <v>126</v>
      </c>
      <c r="AC16" s="40">
        <v>1</v>
      </c>
      <c r="AD16" s="40">
        <v>2.34</v>
      </c>
      <c r="AE16" s="41" t="s">
        <v>130</v>
      </c>
      <c r="AF16" s="107" t="s">
        <v>146</v>
      </c>
      <c r="AG16" s="107" t="s">
        <v>147</v>
      </c>
      <c r="AH16" s="7" t="s">
        <v>140</v>
      </c>
      <c r="AI16" s="7" t="s">
        <v>151</v>
      </c>
      <c r="AJ16" s="11">
        <v>144</v>
      </c>
      <c r="AK16" s="82" t="s">
        <v>67</v>
      </c>
      <c r="AL16" s="11">
        <v>9</v>
      </c>
      <c r="AM16" s="11">
        <v>2017</v>
      </c>
    </row>
    <row r="17" spans="1:39" s="48" customFormat="1" ht="60.75" customHeight="1" x14ac:dyDescent="0.25">
      <c r="A17" s="6" t="s">
        <v>68</v>
      </c>
      <c r="B17" s="7" t="s">
        <v>145</v>
      </c>
      <c r="C17" s="42" t="s">
        <v>38</v>
      </c>
      <c r="D17" s="69" t="s">
        <v>22</v>
      </c>
      <c r="E17" s="43" t="s">
        <v>21</v>
      </c>
      <c r="F17" s="28" t="s">
        <v>80</v>
      </c>
      <c r="G17" s="69">
        <v>70.7</v>
      </c>
      <c r="H17" s="69">
        <v>85</v>
      </c>
      <c r="I17" s="43">
        <f t="shared" ref="I17" si="5">G17+H17</f>
        <v>155.69999999999999</v>
      </c>
      <c r="J17" s="43">
        <v>23</v>
      </c>
      <c r="K17" s="69">
        <v>24</v>
      </c>
      <c r="L17" s="69">
        <v>23</v>
      </c>
      <c r="M17" s="69">
        <v>24</v>
      </c>
      <c r="N17" s="69">
        <v>24</v>
      </c>
      <c r="O17" s="69">
        <v>22</v>
      </c>
      <c r="P17" s="37">
        <f t="shared" si="1"/>
        <v>23.4</v>
      </c>
      <c r="Q17" s="69"/>
      <c r="R17" s="69"/>
      <c r="S17" s="69"/>
      <c r="T17" s="69"/>
      <c r="U17" s="69">
        <v>46</v>
      </c>
      <c r="V17" s="38">
        <f t="shared" si="3"/>
        <v>184.8</v>
      </c>
      <c r="W17" s="39">
        <f t="shared" si="4"/>
        <v>340.5</v>
      </c>
      <c r="X17" s="43" t="s">
        <v>53</v>
      </c>
      <c r="Y17" s="43" t="s">
        <v>4</v>
      </c>
      <c r="Z17" s="12" t="s">
        <v>58</v>
      </c>
      <c r="AA17" s="43" t="s">
        <v>127</v>
      </c>
      <c r="AB17" s="47" t="s">
        <v>128</v>
      </c>
      <c r="AC17" s="40">
        <v>1</v>
      </c>
      <c r="AD17" s="40">
        <v>2.34</v>
      </c>
      <c r="AE17" s="41" t="s">
        <v>130</v>
      </c>
      <c r="AF17" s="107" t="s">
        <v>148</v>
      </c>
      <c r="AG17" s="107" t="s">
        <v>149</v>
      </c>
      <c r="AH17" s="7" t="s">
        <v>140</v>
      </c>
      <c r="AI17" s="7" t="s">
        <v>151</v>
      </c>
      <c r="AJ17" s="11">
        <v>19</v>
      </c>
      <c r="AK17" s="11">
        <v>26</v>
      </c>
      <c r="AL17" s="11">
        <v>8</v>
      </c>
      <c r="AM17" s="11">
        <v>2015</v>
      </c>
    </row>
    <row r="18" spans="1:39" s="44" customFormat="1" ht="60.75" customHeight="1" x14ac:dyDescent="0.25">
      <c r="A18" s="6" t="s">
        <v>69</v>
      </c>
      <c r="B18" s="7" t="s">
        <v>144</v>
      </c>
      <c r="C18" s="42" t="s">
        <v>41</v>
      </c>
      <c r="D18" s="69" t="s">
        <v>29</v>
      </c>
      <c r="E18" s="43" t="s">
        <v>21</v>
      </c>
      <c r="F18" s="28" t="s">
        <v>81</v>
      </c>
      <c r="G18" s="90">
        <v>79</v>
      </c>
      <c r="H18" s="90"/>
      <c r="I18" s="43">
        <f>G18*2</f>
        <v>158</v>
      </c>
      <c r="J18" s="43">
        <v>13</v>
      </c>
      <c r="K18" s="69">
        <v>24</v>
      </c>
      <c r="L18" s="69">
        <v>23</v>
      </c>
      <c r="M18" s="69">
        <v>24</v>
      </c>
      <c r="N18" s="69">
        <v>24</v>
      </c>
      <c r="O18" s="69">
        <v>22</v>
      </c>
      <c r="P18" s="37">
        <f>ROUND(AVERAGE(K18:O18),2)</f>
        <v>23.4</v>
      </c>
      <c r="Q18" s="69"/>
      <c r="R18" s="69"/>
      <c r="S18" s="69"/>
      <c r="T18" s="69"/>
      <c r="U18" s="69">
        <v>40</v>
      </c>
      <c r="V18" s="38">
        <f>(J18+P18+T18+U18)*2</f>
        <v>152.80000000000001</v>
      </c>
      <c r="W18" s="39">
        <f>I18+V18</f>
        <v>310.8</v>
      </c>
      <c r="X18" s="43" t="s">
        <v>3</v>
      </c>
      <c r="Y18" s="43" t="s">
        <v>57</v>
      </c>
      <c r="Z18" s="12" t="s">
        <v>58</v>
      </c>
      <c r="AA18" s="43" t="s">
        <v>127</v>
      </c>
      <c r="AB18" s="47" t="s">
        <v>128</v>
      </c>
      <c r="AC18" s="40">
        <v>1</v>
      </c>
      <c r="AD18" s="40">
        <v>2.34</v>
      </c>
      <c r="AE18" s="41" t="s">
        <v>130</v>
      </c>
      <c r="AF18" s="106" t="s">
        <v>142</v>
      </c>
      <c r="AG18" s="106" t="s">
        <v>143</v>
      </c>
      <c r="AH18" s="81" t="s">
        <v>143</v>
      </c>
      <c r="AI18" s="7" t="s">
        <v>153</v>
      </c>
      <c r="AJ18" s="11">
        <v>122</v>
      </c>
      <c r="AK18" s="82" t="s">
        <v>68</v>
      </c>
      <c r="AL18" s="11">
        <v>8</v>
      </c>
      <c r="AM18" s="11">
        <v>2017</v>
      </c>
    </row>
    <row r="19" spans="1:39" s="44" customFormat="1" ht="60.75" customHeight="1" x14ac:dyDescent="0.25">
      <c r="A19" s="6" t="s">
        <v>70</v>
      </c>
      <c r="B19" s="7" t="s">
        <v>145</v>
      </c>
      <c r="C19" s="42" t="s">
        <v>40</v>
      </c>
      <c r="D19" s="69" t="s">
        <v>26</v>
      </c>
      <c r="E19" s="43" t="s">
        <v>21</v>
      </c>
      <c r="F19" s="28" t="s">
        <v>81</v>
      </c>
      <c r="G19" s="90">
        <v>61.9</v>
      </c>
      <c r="H19" s="90"/>
      <c r="I19" s="43">
        <f t="shared" si="0"/>
        <v>123.8</v>
      </c>
      <c r="J19" s="43">
        <v>23</v>
      </c>
      <c r="K19" s="69">
        <v>24</v>
      </c>
      <c r="L19" s="69">
        <v>23</v>
      </c>
      <c r="M19" s="69">
        <v>24</v>
      </c>
      <c r="N19" s="69">
        <v>24</v>
      </c>
      <c r="O19" s="69">
        <v>22</v>
      </c>
      <c r="P19" s="37">
        <f t="shared" si="1"/>
        <v>23.4</v>
      </c>
      <c r="Q19" s="69"/>
      <c r="R19" s="69"/>
      <c r="S19" s="69"/>
      <c r="T19" s="69"/>
      <c r="U19" s="69">
        <v>50</v>
      </c>
      <c r="V19" s="38">
        <f t="shared" si="3"/>
        <v>192.8</v>
      </c>
      <c r="W19" s="39">
        <f t="shared" si="4"/>
        <v>316.60000000000002</v>
      </c>
      <c r="X19" s="43" t="s">
        <v>3</v>
      </c>
      <c r="Y19" s="43" t="s">
        <v>4</v>
      </c>
      <c r="Z19" s="12" t="s">
        <v>58</v>
      </c>
      <c r="AA19" s="43" t="s">
        <v>127</v>
      </c>
      <c r="AB19" s="47" t="s">
        <v>128</v>
      </c>
      <c r="AC19" s="40">
        <v>1</v>
      </c>
      <c r="AD19" s="40">
        <v>2.34</v>
      </c>
      <c r="AE19" s="41" t="s">
        <v>130</v>
      </c>
      <c r="AF19" s="106" t="s">
        <v>141</v>
      </c>
      <c r="AG19" s="106" t="s">
        <v>140</v>
      </c>
      <c r="AH19" s="7" t="s">
        <v>140</v>
      </c>
      <c r="AI19" s="7" t="s">
        <v>151</v>
      </c>
      <c r="AJ19" s="11">
        <v>25</v>
      </c>
      <c r="AK19" s="11">
        <v>22</v>
      </c>
      <c r="AL19" s="11">
        <v>9</v>
      </c>
      <c r="AM19" s="11">
        <v>2015</v>
      </c>
    </row>
    <row r="20" spans="1:39" s="44" customFormat="1" x14ac:dyDescent="0.25">
      <c r="A20" s="51"/>
      <c r="B20" s="52"/>
      <c r="C20" s="52"/>
      <c r="D20" s="53"/>
      <c r="E20" s="54"/>
      <c r="F20" s="55"/>
      <c r="G20" s="53"/>
      <c r="H20" s="53"/>
      <c r="I20" s="54"/>
      <c r="J20" s="54"/>
      <c r="K20" s="53"/>
      <c r="L20" s="53"/>
      <c r="M20" s="53"/>
      <c r="N20" s="53"/>
      <c r="O20" s="53"/>
      <c r="P20" s="56"/>
      <c r="Q20" s="53"/>
      <c r="R20" s="53"/>
      <c r="S20" s="53"/>
      <c r="T20" s="53"/>
      <c r="U20" s="53"/>
      <c r="V20" s="57"/>
      <c r="W20" s="58"/>
      <c r="X20" s="54"/>
      <c r="Y20" s="54"/>
      <c r="Z20" s="59"/>
      <c r="AA20" s="54"/>
      <c r="AB20" s="60"/>
      <c r="AC20" s="61"/>
      <c r="AD20" s="61"/>
      <c r="AE20" s="62"/>
      <c r="AF20" s="77"/>
      <c r="AG20" s="77"/>
      <c r="AI20" s="77"/>
    </row>
    <row r="21" spans="1:39" s="44" customFormat="1" ht="83.25" hidden="1" customHeight="1" x14ac:dyDescent="0.25">
      <c r="A21" s="87" t="s">
        <v>133</v>
      </c>
      <c r="B21" s="88"/>
      <c r="C21" s="88"/>
      <c r="D21" s="88"/>
      <c r="E21" s="88"/>
      <c r="F21" s="88"/>
      <c r="G21" s="88"/>
      <c r="H21" s="88"/>
      <c r="I21" s="88"/>
      <c r="J21" s="88"/>
      <c r="K21" s="88"/>
      <c r="L21" s="88"/>
      <c r="M21" s="88"/>
      <c r="N21" s="88"/>
      <c r="O21" s="88"/>
      <c r="P21" s="88"/>
      <c r="Q21" s="88"/>
      <c r="R21" s="88"/>
      <c r="S21" s="88"/>
      <c r="T21" s="88"/>
      <c r="U21" s="88"/>
      <c r="V21" s="88"/>
      <c r="W21" s="88"/>
      <c r="X21" s="88"/>
      <c r="Y21" s="88"/>
      <c r="Z21" s="88"/>
      <c r="AA21" s="88"/>
      <c r="AB21" s="88"/>
      <c r="AC21" s="88"/>
      <c r="AD21" s="88"/>
      <c r="AE21" s="88"/>
      <c r="AF21" s="77"/>
      <c r="AG21" s="77"/>
      <c r="AI21" s="77"/>
    </row>
    <row r="22" spans="1:39" s="44" customFormat="1" x14ac:dyDescent="0.25">
      <c r="A22" s="51"/>
      <c r="B22" s="52"/>
      <c r="C22" s="52"/>
      <c r="D22" s="53"/>
      <c r="E22" s="54"/>
      <c r="F22" s="55"/>
      <c r="G22" s="53"/>
      <c r="H22" s="53"/>
      <c r="I22" s="54"/>
      <c r="J22" s="54"/>
      <c r="K22" s="53"/>
      <c r="L22" s="53"/>
      <c r="M22" s="53"/>
      <c r="N22" s="53"/>
      <c r="O22" s="53"/>
      <c r="P22" s="56"/>
      <c r="Q22" s="53"/>
      <c r="R22" s="53"/>
      <c r="S22" s="53"/>
      <c r="T22" s="53"/>
      <c r="U22" s="53"/>
      <c r="V22" s="57"/>
      <c r="W22" s="58"/>
      <c r="X22" s="54"/>
      <c r="Y22" s="54"/>
      <c r="Z22" s="59"/>
      <c r="AA22" s="54"/>
      <c r="AB22" s="60"/>
      <c r="AC22" s="61"/>
      <c r="AD22" s="61"/>
      <c r="AE22" s="62"/>
      <c r="AF22" s="77"/>
      <c r="AG22" s="77"/>
      <c r="AI22" s="77"/>
    </row>
    <row r="23" spans="1:39" s="63" customFormat="1" ht="16.5" x14ac:dyDescent="0.25">
      <c r="I23" s="72"/>
      <c r="J23" s="72"/>
      <c r="K23" s="65"/>
      <c r="L23" s="65"/>
      <c r="M23" s="65"/>
      <c r="N23" s="65"/>
      <c r="O23" s="65"/>
      <c r="P23" s="65"/>
      <c r="Y23" s="96" t="s">
        <v>132</v>
      </c>
      <c r="Z23" s="96"/>
      <c r="AA23" s="96"/>
      <c r="AB23" s="96"/>
      <c r="AC23" s="96"/>
      <c r="AD23" s="96"/>
      <c r="AE23" s="96"/>
      <c r="AF23" s="78"/>
      <c r="AG23" s="78"/>
      <c r="AI23" s="78"/>
    </row>
    <row r="24" spans="1:39" s="63" customFormat="1" ht="16.5" x14ac:dyDescent="0.25">
      <c r="I24" s="72"/>
      <c r="J24" s="72"/>
      <c r="K24" s="65"/>
      <c r="L24" s="65"/>
      <c r="M24" s="65"/>
      <c r="N24" s="65"/>
      <c r="O24" s="65"/>
      <c r="P24" s="65"/>
      <c r="Y24" s="83" t="s">
        <v>99</v>
      </c>
      <c r="Z24" s="83"/>
      <c r="AA24" s="83"/>
      <c r="AB24" s="83"/>
      <c r="AC24" s="83"/>
      <c r="AD24" s="83"/>
      <c r="AE24" s="83"/>
      <c r="AF24" s="78"/>
      <c r="AG24" s="78"/>
      <c r="AI24" s="78"/>
    </row>
    <row r="25" spans="1:39" s="63" customFormat="1" ht="33.75" customHeight="1" x14ac:dyDescent="0.25">
      <c r="I25" s="72"/>
      <c r="J25" s="72"/>
      <c r="K25" s="65"/>
      <c r="L25" s="65"/>
      <c r="M25" s="65"/>
      <c r="N25" s="65"/>
      <c r="O25" s="65"/>
      <c r="P25" s="65"/>
      <c r="Y25" s="84" t="s">
        <v>131</v>
      </c>
      <c r="Z25" s="85"/>
      <c r="AA25" s="85"/>
      <c r="AB25" s="85"/>
      <c r="AC25" s="85"/>
      <c r="AD25" s="85"/>
      <c r="AE25" s="85"/>
      <c r="AF25" s="78"/>
      <c r="AG25" s="78"/>
      <c r="AI25" s="78"/>
    </row>
    <row r="26" spans="1:39" s="63" customFormat="1" ht="16.5" x14ac:dyDescent="0.25">
      <c r="I26" s="72"/>
      <c r="J26" s="72"/>
      <c r="K26" s="65"/>
      <c r="L26" s="65"/>
      <c r="M26" s="65"/>
      <c r="N26" s="65"/>
      <c r="O26" s="65"/>
      <c r="P26" s="65"/>
      <c r="Q26" s="65"/>
      <c r="R26" s="65"/>
      <c r="S26" s="65"/>
      <c r="T26" s="65"/>
      <c r="U26" s="65"/>
      <c r="V26" s="65"/>
      <c r="W26" s="67"/>
      <c r="AF26" s="78"/>
      <c r="AG26" s="78"/>
      <c r="AI26" s="78"/>
    </row>
    <row r="27" spans="1:39" s="63" customFormat="1" ht="16.5" x14ac:dyDescent="0.25">
      <c r="I27" s="72"/>
      <c r="J27" s="72"/>
      <c r="K27" s="65"/>
      <c r="L27" s="65"/>
      <c r="M27" s="65"/>
      <c r="N27" s="65"/>
      <c r="O27" s="65"/>
      <c r="P27" s="65"/>
      <c r="Q27" s="65"/>
      <c r="R27" s="65"/>
      <c r="S27" s="65"/>
      <c r="T27" s="65"/>
      <c r="U27" s="65"/>
      <c r="V27" s="65"/>
      <c r="W27" s="67"/>
      <c r="AF27" s="78"/>
      <c r="AG27" s="78"/>
      <c r="AI27" s="78"/>
    </row>
    <row r="28" spans="1:39" s="63" customFormat="1" ht="16.5" x14ac:dyDescent="0.25">
      <c r="I28" s="72"/>
      <c r="J28" s="72"/>
      <c r="K28" s="65"/>
      <c r="L28" s="65"/>
      <c r="M28" s="65"/>
      <c r="N28" s="65"/>
      <c r="O28" s="65"/>
      <c r="P28" s="65"/>
      <c r="Q28" s="65"/>
      <c r="R28" s="65"/>
      <c r="S28" s="65"/>
      <c r="T28" s="65"/>
      <c r="U28" s="65"/>
      <c r="V28" s="65"/>
      <c r="W28" s="67"/>
      <c r="AF28" s="78"/>
      <c r="AG28" s="78"/>
      <c r="AI28" s="78"/>
    </row>
    <row r="29" spans="1:39" s="63" customFormat="1" ht="16.5" x14ac:dyDescent="0.25">
      <c r="I29" s="72"/>
      <c r="J29" s="72"/>
      <c r="K29" s="65"/>
      <c r="L29" s="65"/>
      <c r="M29" s="65"/>
      <c r="N29" s="65"/>
      <c r="O29" s="65"/>
      <c r="P29" s="65"/>
      <c r="Q29" s="65"/>
      <c r="R29" s="65"/>
      <c r="S29" s="65"/>
      <c r="T29" s="65"/>
      <c r="U29" s="65"/>
      <c r="V29" s="65"/>
      <c r="W29" s="67"/>
      <c r="AF29" s="78"/>
      <c r="AG29" s="78"/>
      <c r="AI29" s="78"/>
    </row>
    <row r="30" spans="1:39" s="63" customFormat="1" ht="16.5" x14ac:dyDescent="0.25">
      <c r="I30" s="72"/>
      <c r="J30" s="72"/>
      <c r="K30" s="65"/>
      <c r="L30" s="65"/>
      <c r="M30" s="65"/>
      <c r="N30" s="65"/>
      <c r="O30" s="65"/>
      <c r="P30" s="65"/>
      <c r="Y30" s="85" t="s">
        <v>100</v>
      </c>
      <c r="Z30" s="85"/>
      <c r="AA30" s="85"/>
      <c r="AB30" s="85"/>
      <c r="AC30" s="85"/>
      <c r="AD30" s="85"/>
      <c r="AE30" s="85"/>
      <c r="AF30" s="78"/>
      <c r="AG30" s="78"/>
      <c r="AI30" s="78"/>
    </row>
    <row r="31" spans="1:39" s="10" customFormat="1" ht="18.75" x14ac:dyDescent="0.3">
      <c r="I31" s="20"/>
      <c r="J31" s="20"/>
      <c r="K31" s="49"/>
      <c r="L31" s="49"/>
      <c r="M31" s="49"/>
      <c r="N31" s="49"/>
      <c r="O31" s="49"/>
      <c r="P31" s="49"/>
      <c r="Q31" s="49"/>
      <c r="R31" s="49"/>
      <c r="S31" s="49"/>
      <c r="T31" s="49"/>
      <c r="U31" s="49"/>
      <c r="V31" s="49"/>
      <c r="W31" s="50"/>
      <c r="AF31" s="79"/>
      <c r="AG31" s="79"/>
      <c r="AI31" s="79"/>
    </row>
    <row r="32" spans="1:39" s="10" customFormat="1" ht="33.75" customHeight="1" x14ac:dyDescent="0.3">
      <c r="I32" s="20"/>
      <c r="J32" s="20"/>
      <c r="K32" s="49"/>
      <c r="L32" s="49"/>
      <c r="M32" s="49"/>
      <c r="N32" s="49"/>
      <c r="O32" s="49"/>
      <c r="P32" s="49"/>
      <c r="Q32" s="49"/>
      <c r="R32" s="49"/>
      <c r="S32" s="49"/>
      <c r="T32" s="49"/>
      <c r="U32" s="49"/>
      <c r="V32" s="49"/>
      <c r="W32" s="50"/>
      <c r="AF32" s="79"/>
      <c r="AG32" s="79"/>
      <c r="AI32" s="79"/>
    </row>
  </sheetData>
  <mergeCells count="37">
    <mergeCell ref="F7:F9"/>
    <mergeCell ref="A1:E1"/>
    <mergeCell ref="Y1:AE1"/>
    <mergeCell ref="A2:E2"/>
    <mergeCell ref="Y2:AE2"/>
    <mergeCell ref="A3:E3"/>
    <mergeCell ref="A5:AE5"/>
    <mergeCell ref="A7:A9"/>
    <mergeCell ref="B7:B9"/>
    <mergeCell ref="C7:C9"/>
    <mergeCell ref="D7:D9"/>
    <mergeCell ref="E7:E9"/>
    <mergeCell ref="AA7:AD7"/>
    <mergeCell ref="AE7:AE8"/>
    <mergeCell ref="Y7:Y8"/>
    <mergeCell ref="Z7:Z8"/>
    <mergeCell ref="G19:H19"/>
    <mergeCell ref="G7:I8"/>
    <mergeCell ref="J7:V8"/>
    <mergeCell ref="W7:W9"/>
    <mergeCell ref="X7:X8"/>
    <mergeCell ref="G12:H12"/>
    <mergeCell ref="G16:H16"/>
    <mergeCell ref="G18:H18"/>
    <mergeCell ref="A21:AE21"/>
    <mergeCell ref="Y23:AE23"/>
    <mergeCell ref="Y24:AE24"/>
    <mergeCell ref="Y25:AE25"/>
    <mergeCell ref="Y30:AE30"/>
    <mergeCell ref="AK7:AK8"/>
    <mergeCell ref="AL7:AL8"/>
    <mergeCell ref="AM7:AM8"/>
    <mergeCell ref="AF7:AF8"/>
    <mergeCell ref="AG7:AG8"/>
    <mergeCell ref="AH7:AH8"/>
    <mergeCell ref="AI7:AI8"/>
    <mergeCell ref="AJ7:AJ8"/>
  </mergeCells>
  <pageMargins left="0.56000000000000005" right="0.2" top="0.44" bottom="0.42" header="0.2" footer="0.2"/>
  <pageSetup paperSize="9" scale="85"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DN trung tuyen</vt:lpstr>
      <vt:lpstr>Giay gioi thieu</vt:lpstr>
      <vt:lpstr>Sheet1</vt:lpstr>
      <vt:lpstr>'DN trung tuyen'!Print_Titles</vt:lpstr>
      <vt:lpstr>'Giay gioi thieu'!Print_Titles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2018-03-05T07:18:59Z</cp:lastPrinted>
  <dcterms:created xsi:type="dcterms:W3CDTF">2018-01-02T09:17:25Z</dcterms:created>
  <dcterms:modified xsi:type="dcterms:W3CDTF">2018-04-02T01:02:31Z</dcterms:modified>
</cp:coreProperties>
</file>